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730" windowHeight="10845"/>
  </bookViews>
  <sheets>
    <sheet name="傷手・出手  " sheetId="15" r:id="rId1"/>
  </sheets>
  <definedNames>
    <definedName name="_xlnm.Print_Area" localSheetId="0">'傷手・出手  '!$A$1:$AB$65</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Z62" i="15" l="1"/>
  <c r="G62" i="15"/>
  <c r="J62" i="15" s="1"/>
  <c r="X58" i="15"/>
  <c r="H54" i="15" l="1"/>
  <c r="H56" i="15" s="1"/>
  <c r="M56" i="15" s="1"/>
  <c r="H58" i="15" s="1"/>
  <c r="M58" i="15" s="1"/>
  <c r="Q33" i="15"/>
  <c r="U33" i="15" s="1"/>
  <c r="U34" i="15" s="1"/>
  <c r="H28" i="15"/>
  <c r="H25" i="15"/>
  <c r="V62" i="15"/>
  <c r="K64" i="15"/>
  <c r="H30" i="15" l="1"/>
  <c r="M30" i="15" s="1"/>
  <c r="M31" i="15" s="1"/>
  <c r="Q31" i="15" s="1"/>
</calcChain>
</file>

<file path=xl/sharedStrings.xml><?xml version="1.0" encoding="utf-8"?>
<sst xmlns="http://schemas.openxmlformats.org/spreadsheetml/2006/main" count="108" uniqueCount="61">
  <si>
    <t>円</t>
    <rPh sb="0" eb="1">
      <t>エン</t>
    </rPh>
    <phoneticPr fontId="1"/>
  </si>
  <si>
    <t>円×</t>
    <rPh sb="0" eb="1">
      <t>エン</t>
    </rPh>
    <phoneticPr fontId="1"/>
  </si>
  <si>
    <t>支給開始月</t>
    <rPh sb="0" eb="2">
      <t>シキュウ</t>
    </rPh>
    <rPh sb="2" eb="4">
      <t>カイシ</t>
    </rPh>
    <rPh sb="4" eb="5">
      <t>ツキ</t>
    </rPh>
    <phoneticPr fontId="1"/>
  </si>
  <si>
    <t>ヵ月＝</t>
    <rPh sb="1" eb="2">
      <t>ゲツ</t>
    </rPh>
    <phoneticPr fontId="1"/>
  </si>
  <si>
    <t>①</t>
    <phoneticPr fontId="1"/>
  </si>
  <si>
    <t>②</t>
    <phoneticPr fontId="1"/>
  </si>
  <si>
    <t>③</t>
  </si>
  <si>
    <t>① + ②</t>
    <phoneticPr fontId="1"/>
  </si>
  <si>
    <t>端数処理（10円未満四捨五入）</t>
    <rPh sb="0" eb="2">
      <t>ハスウ</t>
    </rPh>
    <rPh sb="2" eb="4">
      <t>ショリ</t>
    </rPh>
    <rPh sb="7" eb="8">
      <t>エン</t>
    </rPh>
    <rPh sb="8" eb="10">
      <t>ミマン</t>
    </rPh>
    <rPh sb="10" eb="14">
      <t>シシャゴニュウ</t>
    </rPh>
    <phoneticPr fontId="1"/>
  </si>
  <si>
    <t>④</t>
    <phoneticPr fontId="1"/>
  </si>
  <si>
    <t>端数処理（1円未満四捨五入）</t>
    <rPh sb="0" eb="2">
      <t>ハスウ</t>
    </rPh>
    <rPh sb="2" eb="4">
      <t>ショリ</t>
    </rPh>
    <rPh sb="6" eb="7">
      <t>エン</t>
    </rPh>
    <rPh sb="7" eb="9">
      <t>ミマン</t>
    </rPh>
    <rPh sb="9" eb="13">
      <t>シシャゴニュウ</t>
    </rPh>
    <phoneticPr fontId="1"/>
  </si>
  <si>
    <t>⑤</t>
    <phoneticPr fontId="1"/>
  </si>
  <si>
    <t>全被保険者の標準報酬月額を平均した額を</t>
    <rPh sb="0" eb="1">
      <t>ゼン</t>
    </rPh>
    <rPh sb="1" eb="5">
      <t>ヒホケンシャ</t>
    </rPh>
    <rPh sb="6" eb="8">
      <t>ヒョウジュン</t>
    </rPh>
    <rPh sb="8" eb="10">
      <t>ホウシュウ</t>
    </rPh>
    <rPh sb="10" eb="12">
      <t>ゲツガク</t>
    </rPh>
    <rPh sb="13" eb="15">
      <t>ヘイキン</t>
    </rPh>
    <rPh sb="17" eb="18">
      <t>ガク</t>
    </rPh>
    <phoneticPr fontId="1"/>
  </si>
  <si>
    <t>報酬月額とみなしたときの標準報酬月額</t>
    <rPh sb="0" eb="2">
      <t>ホウシュウ</t>
    </rPh>
    <rPh sb="2" eb="4">
      <t>ゲツガク</t>
    </rPh>
    <rPh sb="12" eb="14">
      <t>ヒョウジュン</t>
    </rPh>
    <rPh sb="14" eb="16">
      <t>ホウシュウ</t>
    </rPh>
    <rPh sb="16" eb="18">
      <t>ゲツガク</t>
    </rPh>
    <phoneticPr fontId="1"/>
  </si>
  <si>
    <t>4月</t>
  </si>
  <si>
    <t>5月</t>
  </si>
  <si>
    <t>6月</t>
  </si>
  <si>
    <t>7月</t>
  </si>
  <si>
    <t>8月</t>
  </si>
  <si>
    <t>9月</t>
    <rPh sb="1" eb="2">
      <t>ガツ</t>
    </rPh>
    <phoneticPr fontId="1"/>
  </si>
  <si>
    <t>10月</t>
  </si>
  <si>
    <t>11月</t>
  </si>
  <si>
    <t>12月</t>
  </si>
  <si>
    <t>1月</t>
  </si>
  <si>
    <t>2月</t>
  </si>
  <si>
    <t>3月</t>
  </si>
  <si>
    <t>定時決定</t>
    <rPh sb="0" eb="2">
      <t>テイジ</t>
    </rPh>
    <rPh sb="2" eb="4">
      <t>ケッテイ</t>
    </rPh>
    <phoneticPr fontId="1"/>
  </si>
  <si>
    <t>法改正後の傷病手当金 ・ 出産手当金の算出方法</t>
    <rPh sb="0" eb="3">
      <t>ホウカイセイ</t>
    </rPh>
    <rPh sb="3" eb="4">
      <t>ゴ</t>
    </rPh>
    <rPh sb="5" eb="7">
      <t>ショウビョウ</t>
    </rPh>
    <rPh sb="7" eb="9">
      <t>テアテ</t>
    </rPh>
    <rPh sb="9" eb="10">
      <t>キン</t>
    </rPh>
    <rPh sb="13" eb="15">
      <t>シュッサン</t>
    </rPh>
    <rPh sb="15" eb="17">
      <t>テアテ</t>
    </rPh>
    <rPh sb="17" eb="18">
      <t>キン</t>
    </rPh>
    <rPh sb="19" eb="21">
      <t>サンシュツ</t>
    </rPh>
    <rPh sb="21" eb="23">
      <t>ホウホウ</t>
    </rPh>
    <phoneticPr fontId="1"/>
  </si>
  <si>
    <t>← 手当金日額</t>
    <rPh sb="2" eb="4">
      <t>テアテ</t>
    </rPh>
    <rPh sb="4" eb="5">
      <t>キン</t>
    </rPh>
    <rPh sb="5" eb="7">
      <t>ニチガク</t>
    </rPh>
    <phoneticPr fontId="1"/>
  </si>
  <si>
    <t>← 標準報酬月額平均額</t>
    <rPh sb="2" eb="4">
      <t>ヒョウジュン</t>
    </rPh>
    <rPh sb="4" eb="6">
      <t>ホウシュウ</t>
    </rPh>
    <rPh sb="6" eb="8">
      <t>ゲツガク</t>
    </rPh>
    <rPh sb="8" eb="10">
      <t>ヘイキン</t>
    </rPh>
    <rPh sb="10" eb="11">
      <t>ガク</t>
    </rPh>
    <phoneticPr fontId="1"/>
  </si>
  <si>
    <t>標準報酬月額平均額</t>
    <rPh sb="0" eb="2">
      <t>ヒョウジュン</t>
    </rPh>
    <rPh sb="2" eb="4">
      <t>ホウシュウ</t>
    </rPh>
    <rPh sb="4" eb="6">
      <t>ゲツガク</t>
    </rPh>
    <rPh sb="6" eb="8">
      <t>ヘイキン</t>
    </rPh>
    <rPh sb="8" eb="9">
      <t>ガク</t>
    </rPh>
    <phoneticPr fontId="1"/>
  </si>
  <si>
    <r>
      <rPr>
        <sz val="12"/>
        <color theme="1"/>
        <rFont val="Arial Unicode MS"/>
        <family val="3"/>
        <charset val="128"/>
      </rPr>
      <t>6</t>
    </r>
    <r>
      <rPr>
        <sz val="12"/>
        <color theme="1"/>
        <rFont val="ＭＳ Ｐゴシック"/>
        <family val="2"/>
        <charset val="128"/>
        <scheme val="minor"/>
      </rPr>
      <t>月～</t>
    </r>
    <r>
      <rPr>
        <sz val="12"/>
        <color theme="1"/>
        <rFont val="Arial Unicode MS"/>
        <family val="3"/>
        <charset val="128"/>
      </rPr>
      <t>8</t>
    </r>
    <r>
      <rPr>
        <sz val="12"/>
        <color theme="1"/>
        <rFont val="ＭＳ Ｐゴシック"/>
        <family val="2"/>
        <charset val="128"/>
        <scheme val="minor"/>
      </rPr>
      <t>月</t>
    </r>
    <rPh sb="1" eb="2">
      <t>ガツ</t>
    </rPh>
    <rPh sb="4" eb="5">
      <t>ツキ</t>
    </rPh>
    <phoneticPr fontId="1"/>
  </si>
  <si>
    <r>
      <rPr>
        <sz val="12"/>
        <color theme="1"/>
        <rFont val="Arial Unicode MS"/>
        <family val="3"/>
        <charset val="128"/>
      </rPr>
      <t>9</t>
    </r>
    <r>
      <rPr>
        <sz val="12"/>
        <color theme="1"/>
        <rFont val="ＭＳ Ｐゴシック"/>
        <family val="2"/>
        <charset val="128"/>
        <scheme val="minor"/>
      </rPr>
      <t>月～</t>
    </r>
    <r>
      <rPr>
        <sz val="12"/>
        <color theme="1"/>
        <rFont val="Arial Unicode MS"/>
        <family val="3"/>
        <charset val="128"/>
      </rPr>
      <t>5</t>
    </r>
    <r>
      <rPr>
        <sz val="12"/>
        <color theme="1"/>
        <rFont val="ＭＳ Ｐゴシック"/>
        <family val="2"/>
        <charset val="128"/>
        <scheme val="minor"/>
      </rPr>
      <t>月</t>
    </r>
    <rPh sb="1" eb="2">
      <t>ガツ</t>
    </rPh>
    <rPh sb="4" eb="5">
      <t>ガツ</t>
    </rPh>
    <phoneticPr fontId="1"/>
  </si>
  <si>
    <r>
      <rPr>
        <sz val="12"/>
        <color theme="1"/>
        <rFont val="Arial Unicode MS"/>
        <family val="3"/>
        <charset val="128"/>
      </rPr>
      <t>4</t>
    </r>
    <r>
      <rPr>
        <sz val="12"/>
        <color theme="1"/>
        <rFont val="ＭＳ Ｐゴシック"/>
        <family val="2"/>
        <charset val="128"/>
        <scheme val="minor"/>
      </rPr>
      <t>月～</t>
    </r>
    <r>
      <rPr>
        <sz val="12"/>
        <color theme="1"/>
        <rFont val="Arial Unicode MS"/>
        <family val="3"/>
        <charset val="128"/>
      </rPr>
      <t>5</t>
    </r>
    <r>
      <rPr>
        <sz val="12"/>
        <color theme="1"/>
        <rFont val="ＭＳ Ｐゴシック"/>
        <family val="2"/>
        <charset val="128"/>
        <scheme val="minor"/>
      </rPr>
      <t>月</t>
    </r>
    <rPh sb="1" eb="2">
      <t>ガツ</t>
    </rPh>
    <rPh sb="4" eb="5">
      <t>ガツ</t>
    </rPh>
    <phoneticPr fontId="1"/>
  </si>
  <si>
    <t>の期間</t>
    <rPh sb="1" eb="3">
      <t>キカン</t>
    </rPh>
    <phoneticPr fontId="1"/>
  </si>
  <si>
    <r>
      <t xml:space="preserve">円 ÷ </t>
    </r>
    <r>
      <rPr>
        <sz val="11"/>
        <color theme="1"/>
        <rFont val="Arial Unicode MS"/>
        <family val="3"/>
        <charset val="128"/>
      </rPr>
      <t>30</t>
    </r>
    <r>
      <rPr>
        <sz val="11"/>
        <color theme="1"/>
        <rFont val="ＭＳ Ｐゴシック"/>
        <family val="2"/>
        <charset val="128"/>
        <scheme val="minor"/>
      </rPr>
      <t>日 ＝</t>
    </r>
    <rPh sb="0" eb="1">
      <t>エン</t>
    </rPh>
    <rPh sb="6" eb="7">
      <t>ニチ</t>
    </rPh>
    <phoneticPr fontId="1"/>
  </si>
  <si>
    <r>
      <t xml:space="preserve">円 ÷ </t>
    </r>
    <r>
      <rPr>
        <sz val="11"/>
        <color theme="1"/>
        <rFont val="Arial Unicode MS"/>
        <family val="3"/>
        <charset val="128"/>
      </rPr>
      <t>3</t>
    </r>
    <r>
      <rPr>
        <sz val="11"/>
        <color theme="1"/>
        <rFont val="ＭＳ Ｐゴシック"/>
        <family val="2"/>
        <charset val="128"/>
        <scheme val="minor"/>
      </rPr>
      <t xml:space="preserve">× </t>
    </r>
    <r>
      <rPr>
        <sz val="11"/>
        <color theme="1"/>
        <rFont val="Arial Unicode MS"/>
        <family val="3"/>
        <charset val="128"/>
      </rPr>
      <t>2</t>
    </r>
    <r>
      <rPr>
        <sz val="11"/>
        <color theme="1"/>
        <rFont val="ＭＳ Ｐゴシック"/>
        <family val="2"/>
        <charset val="128"/>
        <scheme val="minor"/>
      </rPr>
      <t>＝</t>
    </r>
    <rPh sb="0" eb="1">
      <t>エン</t>
    </rPh>
    <phoneticPr fontId="1"/>
  </si>
  <si>
    <t>標準報酬月額</t>
  </si>
  <si>
    <t>標準報酬月額改定前の200,000円の月が3ヵ月、定時決定後の220,000円の月が9ヵ月になりますので</t>
    <rPh sb="6" eb="8">
      <t>カイテイ</t>
    </rPh>
    <rPh sb="8" eb="9">
      <t>マエ</t>
    </rPh>
    <phoneticPr fontId="1"/>
  </si>
  <si>
    <t>直近12ヵ月の標準報酬月額の合計　</t>
    <rPh sb="0" eb="2">
      <t>チョッキン</t>
    </rPh>
    <rPh sb="5" eb="6">
      <t>ゲツ</t>
    </rPh>
    <rPh sb="7" eb="9">
      <t>ヒョウジュン</t>
    </rPh>
    <rPh sb="9" eb="11">
      <t>ホウシュウ</t>
    </rPh>
    <rPh sb="11" eb="13">
      <t>ゲツガク</t>
    </rPh>
    <rPh sb="14" eb="15">
      <t>ゴウ</t>
    </rPh>
    <rPh sb="15" eb="16">
      <t>ケイ</t>
    </rPh>
    <phoneticPr fontId="1"/>
  </si>
  <si>
    <t>÷12ヵ月＝</t>
    <rPh sb="4" eb="5">
      <t>ゲツ</t>
    </rPh>
    <phoneticPr fontId="1"/>
  </si>
  <si>
    <t>÷30日＝</t>
    <rPh sb="3" eb="4">
      <t>ニチ</t>
    </rPh>
    <phoneticPr fontId="1"/>
  </si>
  <si>
    <t>円÷3×2＝</t>
    <rPh sb="0" eb="1">
      <t>エン</t>
    </rPh>
    <phoneticPr fontId="1"/>
  </si>
  <si>
    <t>請求者がＨ28年4月1日資格取得者のときは在籍期間が2ヵ月のみとなりますので、直近12ヵ月を平均することができません。</t>
    <rPh sb="0" eb="2">
      <t>セイキュウ</t>
    </rPh>
    <rPh sb="2" eb="3">
      <t>シャ</t>
    </rPh>
    <rPh sb="7" eb="8">
      <t>ネン</t>
    </rPh>
    <rPh sb="9" eb="10">
      <t>ガツ</t>
    </rPh>
    <rPh sb="11" eb="12">
      <t>ヒ</t>
    </rPh>
    <rPh sb="12" eb="14">
      <t>シカク</t>
    </rPh>
    <rPh sb="14" eb="16">
      <t>シュトク</t>
    </rPh>
    <rPh sb="16" eb="17">
      <t>シャ</t>
    </rPh>
    <rPh sb="21" eb="23">
      <t>ザイセキ</t>
    </rPh>
    <rPh sb="23" eb="25">
      <t>キカン</t>
    </rPh>
    <rPh sb="28" eb="29">
      <t>ゲツ</t>
    </rPh>
    <rPh sb="39" eb="41">
      <t>チョッキン</t>
    </rPh>
    <rPh sb="44" eb="45">
      <t>ゲツ</t>
    </rPh>
    <rPh sb="46" eb="48">
      <t>ヘイキン</t>
    </rPh>
    <phoneticPr fontId="1"/>
  </si>
  <si>
    <t>その合計額の平均した額をひと月あたりの日数（算出定数）30で除した額を標準報酬日額とし、この3分の2相当を支給日額とします。</t>
    <rPh sb="2" eb="4">
      <t>ゴウケイ</t>
    </rPh>
    <rPh sb="4" eb="5">
      <t>ガク</t>
    </rPh>
    <rPh sb="6" eb="8">
      <t>ヘイキン</t>
    </rPh>
    <rPh sb="10" eb="11">
      <t>ガク</t>
    </rPh>
    <rPh sb="14" eb="15">
      <t>ツキ</t>
    </rPh>
    <rPh sb="19" eb="21">
      <t>ニッスウ</t>
    </rPh>
    <rPh sb="22" eb="24">
      <t>サンシュツ</t>
    </rPh>
    <rPh sb="24" eb="26">
      <t>テイスウ</t>
    </rPh>
    <rPh sb="30" eb="31">
      <t>ジョ</t>
    </rPh>
    <rPh sb="33" eb="34">
      <t>ガク</t>
    </rPh>
    <rPh sb="35" eb="37">
      <t>ヒョウジュン</t>
    </rPh>
    <rPh sb="37" eb="39">
      <t>ホウシュウ</t>
    </rPh>
    <rPh sb="39" eb="41">
      <t>ニチガク</t>
    </rPh>
    <rPh sb="47" eb="48">
      <t>ブン</t>
    </rPh>
    <rPh sb="50" eb="52">
      <t>ソウトウ</t>
    </rPh>
    <rPh sb="53" eb="55">
      <t>シキュウ</t>
    </rPh>
    <rPh sb="55" eb="57">
      <t>ニチガク</t>
    </rPh>
    <phoneticPr fontId="1"/>
  </si>
  <si>
    <r>
      <t xml:space="preserve">円 ÷ </t>
    </r>
    <r>
      <rPr>
        <b/>
        <sz val="11"/>
        <color theme="1"/>
        <rFont val="Arial Unicode MS"/>
        <family val="3"/>
        <charset val="128"/>
      </rPr>
      <t>2</t>
    </r>
    <r>
      <rPr>
        <sz val="11"/>
        <color theme="1"/>
        <rFont val="Arial Unicode MS"/>
        <family val="3"/>
        <charset val="128"/>
      </rPr>
      <t xml:space="preserve"> </t>
    </r>
    <r>
      <rPr>
        <sz val="11"/>
        <color theme="1"/>
        <rFont val="ＭＳ Ｐゴシック"/>
        <family val="2"/>
        <charset val="128"/>
        <scheme val="minor"/>
      </rPr>
      <t>ヵ月 ＝</t>
    </r>
    <rPh sb="0" eb="1">
      <t>エン</t>
    </rPh>
    <rPh sb="7" eb="8">
      <t>ゲツ</t>
    </rPh>
    <phoneticPr fontId="1"/>
  </si>
  <si>
    <t>円　  ⑥</t>
    <rPh sb="0" eb="1">
      <t>エン</t>
    </rPh>
    <phoneticPr fontId="1"/>
  </si>
  <si>
    <t>⑦</t>
    <phoneticPr fontId="1"/>
  </si>
  <si>
    <r>
      <t xml:space="preserve">円 ÷ </t>
    </r>
    <r>
      <rPr>
        <sz val="11"/>
        <color theme="1"/>
        <rFont val="Arial Unicode MS"/>
        <family val="3"/>
        <charset val="128"/>
      </rPr>
      <t>3</t>
    </r>
    <r>
      <rPr>
        <sz val="11"/>
        <color theme="1"/>
        <rFont val="ＭＳ Ｐゴシック"/>
        <family val="2"/>
        <charset val="128"/>
        <scheme val="minor"/>
      </rPr>
      <t xml:space="preserve">× </t>
    </r>
    <r>
      <rPr>
        <sz val="11"/>
        <color theme="1"/>
        <rFont val="Arial Unicode MS"/>
        <family val="3"/>
        <charset val="128"/>
      </rPr>
      <t>2</t>
    </r>
    <r>
      <rPr>
        <sz val="11"/>
        <color theme="1"/>
        <rFont val="ＭＳ Ｐゴシック"/>
        <family val="3"/>
        <charset val="128"/>
        <scheme val="minor"/>
      </rPr>
      <t>＝</t>
    </r>
    <r>
      <rPr>
        <sz val="11"/>
        <color theme="1"/>
        <rFont val="ＭＳ Ｐゴシック"/>
        <family val="2"/>
        <charset val="128"/>
        <scheme val="minor"/>
      </rPr>
      <t/>
    </r>
    <rPh sb="0" eb="1">
      <t>エン</t>
    </rPh>
    <phoneticPr fontId="1"/>
  </si>
  <si>
    <t>支給開始月以前の12ヵ月の標準報酬月額平均により算出するため、この事例では前年Ｈ27年6月からの標準報酬月額の合計を平均します。</t>
    <rPh sb="0" eb="2">
      <t>シキュウ</t>
    </rPh>
    <rPh sb="2" eb="4">
      <t>カイシ</t>
    </rPh>
    <rPh sb="4" eb="5">
      <t>ツキ</t>
    </rPh>
    <rPh sb="5" eb="7">
      <t>イゼン</t>
    </rPh>
    <rPh sb="11" eb="12">
      <t>ゲツ</t>
    </rPh>
    <rPh sb="13" eb="15">
      <t>ヒョウジュン</t>
    </rPh>
    <rPh sb="15" eb="17">
      <t>ホウシュウ</t>
    </rPh>
    <rPh sb="17" eb="19">
      <t>ゲツガク</t>
    </rPh>
    <rPh sb="19" eb="21">
      <t>ヘイキン</t>
    </rPh>
    <rPh sb="24" eb="26">
      <t>サンシュツ</t>
    </rPh>
    <rPh sb="33" eb="35">
      <t>ジレイ</t>
    </rPh>
    <rPh sb="37" eb="39">
      <t>ゼンネン</t>
    </rPh>
    <rPh sb="42" eb="43">
      <t>ネン</t>
    </rPh>
    <rPh sb="44" eb="45">
      <t>ガツ</t>
    </rPh>
    <rPh sb="48" eb="50">
      <t>ヒョウジュン</t>
    </rPh>
    <rPh sb="50" eb="52">
      <t>ホウシュウ</t>
    </rPh>
    <rPh sb="52" eb="54">
      <t>ゲツガク</t>
    </rPh>
    <rPh sb="55" eb="57">
      <t>ゴウケイ</t>
    </rPh>
    <rPh sb="58" eb="60">
      <t>ヘイキン</t>
    </rPh>
    <phoneticPr fontId="1"/>
  </si>
  <si>
    <t>⑦の30分の1に相当する額</t>
    <rPh sb="4" eb="5">
      <t>ブン</t>
    </rPh>
    <rPh sb="8" eb="10">
      <t>ソウトウ</t>
    </rPh>
    <rPh sb="12" eb="13">
      <t>ガク</t>
    </rPh>
    <phoneticPr fontId="1"/>
  </si>
  <si>
    <t>当組合の</t>
    <rPh sb="0" eb="1">
      <t>トウ</t>
    </rPh>
    <rPh sb="1" eb="3">
      <t>クミアイ</t>
    </rPh>
    <phoneticPr fontId="1"/>
  </si>
  <si>
    <t>―</t>
    <phoneticPr fontId="1"/>
  </si>
  <si>
    <t>Ｈ28年4月1日以降の支給額算出方法が変わりました。これまでの該当月の標準報酬月額による算出ではなく、次の事例のようになります。</t>
    <rPh sb="3" eb="4">
      <t>ネン</t>
    </rPh>
    <rPh sb="5" eb="6">
      <t>ガツ</t>
    </rPh>
    <rPh sb="7" eb="8">
      <t>ニチ</t>
    </rPh>
    <rPh sb="8" eb="10">
      <t>イコウ</t>
    </rPh>
    <rPh sb="11" eb="13">
      <t>シキュウ</t>
    </rPh>
    <rPh sb="13" eb="14">
      <t>ガク</t>
    </rPh>
    <rPh sb="14" eb="16">
      <t>サンシュツ</t>
    </rPh>
    <rPh sb="16" eb="18">
      <t>ホウホウ</t>
    </rPh>
    <rPh sb="19" eb="20">
      <t>カ</t>
    </rPh>
    <rPh sb="51" eb="52">
      <t>ツギ</t>
    </rPh>
    <rPh sb="53" eb="55">
      <t>ジレイ</t>
    </rPh>
    <phoneticPr fontId="1"/>
  </si>
  <si>
    <t>改正後は、これまでと異なり、</t>
    <rPh sb="10" eb="11">
      <t>コト</t>
    </rPh>
    <phoneticPr fontId="1"/>
  </si>
  <si>
    <t>支給開始となる前年度の9月30日時点の</t>
    <rPh sb="0" eb="2">
      <t>シキュウ</t>
    </rPh>
    <rPh sb="2" eb="4">
      <t>カイシ</t>
    </rPh>
    <rPh sb="7" eb="9">
      <t>ゼンネン</t>
    </rPh>
    <rPh sb="9" eb="10">
      <t>ド</t>
    </rPh>
    <rPh sb="12" eb="13">
      <t>ガツ</t>
    </rPh>
    <rPh sb="15" eb="16">
      <t>ニチ</t>
    </rPh>
    <rPh sb="16" eb="18">
      <t>ジテン</t>
    </rPh>
    <phoneticPr fontId="1"/>
  </si>
  <si>
    <t>Ｈ28年5月26日に支給開始となるケースを解説します。</t>
    <rPh sb="3" eb="4">
      <t>ネン</t>
    </rPh>
    <rPh sb="5" eb="6">
      <t>ガツ</t>
    </rPh>
    <rPh sb="8" eb="9">
      <t>ニチ</t>
    </rPh>
    <rPh sb="10" eb="12">
      <t>シキュウ</t>
    </rPh>
    <rPh sb="12" eb="14">
      <t>カイシ</t>
    </rPh>
    <rPh sb="21" eb="23">
      <t>カイセツ</t>
    </rPh>
    <phoneticPr fontId="1"/>
  </si>
  <si>
    <t>支給開始月はＨ28年5月、被保険者は前年の定時決定で標準報酬月額が200,000円から220,000円に改定されている事例です。</t>
    <rPh sb="0" eb="2">
      <t>シキュウ</t>
    </rPh>
    <rPh sb="2" eb="4">
      <t>カイシ</t>
    </rPh>
    <rPh sb="4" eb="5">
      <t>ツキ</t>
    </rPh>
    <rPh sb="9" eb="10">
      <t>ネン</t>
    </rPh>
    <rPh sb="11" eb="12">
      <t>ガツ</t>
    </rPh>
    <rPh sb="13" eb="17">
      <t>ヒホケンシャ</t>
    </rPh>
    <rPh sb="18" eb="20">
      <t>ゼンネン</t>
    </rPh>
    <rPh sb="21" eb="23">
      <t>テイジ</t>
    </rPh>
    <rPh sb="23" eb="25">
      <t>ケッテイ</t>
    </rPh>
    <rPh sb="26" eb="28">
      <t>ヒョウジュン</t>
    </rPh>
    <rPh sb="28" eb="30">
      <t>ホウシュウ</t>
    </rPh>
    <rPh sb="30" eb="32">
      <t>ゲツガク</t>
    </rPh>
    <rPh sb="40" eb="41">
      <t>エン</t>
    </rPh>
    <rPh sb="50" eb="51">
      <t>エン</t>
    </rPh>
    <rPh sb="52" eb="54">
      <t>カイテイ</t>
    </rPh>
    <rPh sb="59" eb="61">
      <t>ジレイ</t>
    </rPh>
    <phoneticPr fontId="1"/>
  </si>
  <si>
    <t>支給開始が同じＨ28年5月26日のケースで、その月の標準報酬月額が同じ場合でも</t>
    <rPh sb="0" eb="2">
      <t>シキュウ</t>
    </rPh>
    <rPh sb="2" eb="4">
      <t>カイシ</t>
    </rPh>
    <rPh sb="5" eb="6">
      <t>オナ</t>
    </rPh>
    <rPh sb="10" eb="11">
      <t>ネン</t>
    </rPh>
    <rPh sb="12" eb="13">
      <t>ガツ</t>
    </rPh>
    <rPh sb="15" eb="16">
      <t>ニチ</t>
    </rPh>
    <rPh sb="24" eb="25">
      <t>ツキ</t>
    </rPh>
    <rPh sb="26" eb="28">
      <t>ヒョウジュン</t>
    </rPh>
    <rPh sb="28" eb="30">
      <t>ホウシュウ</t>
    </rPh>
    <rPh sb="30" eb="32">
      <t>ゲツガク</t>
    </rPh>
    <rPh sb="33" eb="34">
      <t>オナ</t>
    </rPh>
    <rPh sb="35" eb="37">
      <t>バアイ</t>
    </rPh>
    <phoneticPr fontId="1"/>
  </si>
  <si>
    <t>その場合には支給開始月以前の継続した各月の標準報酬月額平均額（解説の⑥）と支給開始となる前年度の9月30日の当組合全被保険者の標準報酬月額</t>
    <rPh sb="2" eb="4">
      <t>バアイ</t>
    </rPh>
    <rPh sb="6" eb="8">
      <t>シキュウ</t>
    </rPh>
    <rPh sb="8" eb="10">
      <t>カイシ</t>
    </rPh>
    <rPh sb="10" eb="11">
      <t>ツキ</t>
    </rPh>
    <rPh sb="11" eb="13">
      <t>イゼン</t>
    </rPh>
    <rPh sb="14" eb="16">
      <t>ケイゾク</t>
    </rPh>
    <rPh sb="18" eb="20">
      <t>カクツキ</t>
    </rPh>
    <rPh sb="21" eb="23">
      <t>ヒョウジュン</t>
    </rPh>
    <rPh sb="23" eb="25">
      <t>ホウシュウ</t>
    </rPh>
    <rPh sb="25" eb="27">
      <t>ゲツガク</t>
    </rPh>
    <rPh sb="27" eb="29">
      <t>ヘイキン</t>
    </rPh>
    <rPh sb="29" eb="30">
      <t>ガク</t>
    </rPh>
    <rPh sb="31" eb="33">
      <t>カイセツ</t>
    </rPh>
    <rPh sb="37" eb="39">
      <t>シキュウ</t>
    </rPh>
    <rPh sb="39" eb="41">
      <t>カイシ</t>
    </rPh>
    <rPh sb="44" eb="45">
      <t>ゼン</t>
    </rPh>
    <rPh sb="45" eb="47">
      <t>ネンド</t>
    </rPh>
    <rPh sb="49" eb="50">
      <t>ガツ</t>
    </rPh>
    <rPh sb="52" eb="53">
      <t>ニチ</t>
    </rPh>
    <rPh sb="54" eb="55">
      <t>トウ</t>
    </rPh>
    <rPh sb="55" eb="57">
      <t>クミアイ</t>
    </rPh>
    <rPh sb="57" eb="58">
      <t>ゼン</t>
    </rPh>
    <rPh sb="58" eb="62">
      <t>ヒホケンシャ</t>
    </rPh>
    <rPh sb="63" eb="65">
      <t>ヒョウジュン</t>
    </rPh>
    <rPh sb="65" eb="67">
      <t>ホウシュウ</t>
    </rPh>
    <rPh sb="67" eb="69">
      <t>ゲツガク</t>
    </rPh>
    <phoneticPr fontId="1"/>
  </si>
  <si>
    <t>平均額（解説の⑦）を比べて少ない方の額を30で除し、その3分の2を支給日額とします。</t>
    <rPh sb="10" eb="11">
      <t>クラ</t>
    </rPh>
    <rPh sb="13" eb="14">
      <t>スク</t>
    </rPh>
    <rPh sb="16" eb="17">
      <t>ホウ</t>
    </rPh>
    <rPh sb="18" eb="19">
      <t>ガク</t>
    </rPh>
    <rPh sb="23" eb="24">
      <t>ジョ</t>
    </rPh>
    <rPh sb="29" eb="30">
      <t>ブン</t>
    </rPh>
    <rPh sb="33" eb="35">
      <t>シキュウ</t>
    </rPh>
    <rPh sb="35" eb="37">
      <t>ニチガク</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</si>
</sst>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00_ "/>
    <numFmt numFmtId="177" formatCode="#,##0_ "/>
    <numFmt numFmtId="179" formatCode="#,###"/>
    <numFmt numFmtId="181" formatCode="#,##0_ ;[Red]\-#,##0\ "/>
    <numFmt numFmtId="182" formatCode="#,##0.0_ "/>
    <numFmt numFmtId="183" formatCode="#,##0_);[Red]\(#,##0\)"/>
    <numFmt numFmtId="184" formatCode="#,##0.0_);[Red]\(#,##0.0\)"/>
  </numFmts>
  <fonts count="15"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1"/>
      <color theme="1"/>
      <name val="Arial Unicode MS"/>
      <family val="3"/>
      <charset val="128"/>
    </font>
    <font>
      <sz val="10"/>
      <color theme="1"/>
      <name val="ＭＳ Ｐゴシック"/>
      <family val="2"/>
      <charset val="128"/>
      <scheme val="minor"/>
    </font>
    <font>
      <sz val="9"/>
      <color theme="1"/>
      <name val="ＭＳ Ｐゴシック"/>
      <family val="2"/>
      <charset val="128"/>
      <scheme val="minor"/>
    </font>
    <font>
      <sz val="9"/>
      <color rgb="FFFF0000"/>
      <name val="ＭＳ Ｐゴシック"/>
      <family val="2"/>
      <charset val="128"/>
      <scheme val="minor"/>
    </font>
    <font>
      <sz val="12"/>
      <color theme="1"/>
      <name val="Arial Unicode MS"/>
      <family val="3"/>
      <charset val="128"/>
    </font>
    <font>
      <sz val="11"/>
      <color theme="1"/>
      <name val="ＭＳ Ｐゴシック"/>
      <family val="3"/>
      <charset val="128"/>
      <scheme val="minor"/>
    </font>
    <font>
      <sz val="16"/>
      <color theme="1"/>
      <name val="ＭＳ Ｐゴシック"/>
      <family val="2"/>
      <charset val="128"/>
      <scheme val="minor"/>
    </font>
    <font>
      <b/>
      <sz val="11"/>
      <color theme="1"/>
      <name val="Arial Unicode MS"/>
      <family val="3"/>
      <charset val="128"/>
    </font>
    <font>
      <sz val="12"/>
      <color theme="1"/>
      <name val="ＭＳ Ｐゴシック"/>
      <family val="2"/>
      <charset val="128"/>
      <scheme val="minor"/>
    </font>
    <font>
      <sz val="10"/>
      <color theme="1"/>
      <name val="ＭＳ Ｐゴシック"/>
      <family val="3"/>
      <charset val="128"/>
      <scheme val="minor"/>
    </font>
    <font>
      <b/>
      <sz val="11"/>
      <name val="Arial Unicode MS"/>
      <family val="3"/>
      <charset val="128"/>
    </font>
    <font>
      <sz val="12"/>
      <color theme="1"/>
      <name val="ＭＳ Ｐゴシック"/>
      <family val="3"/>
      <charset val="128"/>
      <scheme val="minor"/>
    </font>
  </fonts>
  <fills count="5">
    <fill>
      <patternFill patternType="none"/>
    </fill>
    <fill>
      <patternFill patternType="gray125"/>
    </fill>
    <fill>
      <patternFill patternType="solid">
        <fgColor theme="9" tint="0.39997558519241921"/>
        <bgColor indexed="64"/>
      </patternFill>
    </fill>
    <fill>
      <patternFill patternType="solid">
        <fgColor rgb="FF87BE62"/>
        <bgColor indexed="64"/>
      </patternFill>
    </fill>
    <fill>
      <patternFill patternType="solid">
        <fgColor theme="9" tint="0.39994506668294322"/>
        <bgColor indexed="64"/>
      </patternFill>
    </fill>
  </fills>
  <borders count="9">
    <border>
      <left/>
      <right/>
      <top/>
      <bottom/>
      <diagonal/>
    </border>
    <border>
      <left/>
      <right style="mediumDashed">
        <color rgb="FFFF0000"/>
      </right>
      <top/>
      <bottom/>
      <diagonal/>
    </border>
    <border>
      <left/>
      <right style="thick">
        <color rgb="FFFF9999"/>
      </right>
      <top style="thick">
        <color rgb="FFFF9999"/>
      </top>
      <bottom style="thick">
        <color rgb="FFFF9999"/>
      </bottom>
      <diagonal/>
    </border>
    <border>
      <left style="thick">
        <color rgb="FFFF9999"/>
      </left>
      <right/>
      <top style="thick">
        <color rgb="FFFF9999"/>
      </top>
      <bottom style="thick">
        <color rgb="FFFF9999"/>
      </bottom>
      <diagonal/>
    </border>
    <border>
      <left style="thick">
        <color rgb="FF0070C0"/>
      </left>
      <right/>
      <top style="thick">
        <color rgb="FF0070C0"/>
      </top>
      <bottom style="thick">
        <color rgb="FF0070C0"/>
      </bottom>
      <diagonal/>
    </border>
    <border>
      <left/>
      <right style="thick">
        <color rgb="FF0070C0"/>
      </right>
      <top style="thick">
        <color rgb="FF0070C0"/>
      </top>
      <bottom style="thick">
        <color rgb="FF0070C0"/>
      </bottom>
      <diagonal/>
    </border>
    <border>
      <left style="hair">
        <color theme="0"/>
      </left>
      <right/>
      <top/>
      <bottom/>
      <diagonal/>
    </border>
    <border>
      <left/>
      <right style="hair">
        <color theme="0"/>
      </right>
      <top/>
      <bottom/>
      <diagonal/>
    </border>
    <border>
      <left style="mediumDashed">
        <color rgb="FFFF0000"/>
      </left>
      <right/>
      <top/>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77">
    <xf numFmtId="0" fontId="0" fillId="0" borderId="0" xfId="0">
      <alignment vertical="center"/>
    </xf>
    <xf numFmtId="38" fontId="3" fillId="0" borderId="0" xfId="1" applyFont="1">
      <alignment vertical="center"/>
    </xf>
    <xf numFmtId="0" fontId="0" fillId="0" borderId="0" xfId="0" applyAlignment="1">
      <alignment vertical="center"/>
    </xf>
    <xf numFmtId="0" fontId="3" fillId="3" borderId="0" xfId="0" applyFont="1" applyFill="1" applyAlignment="1">
      <alignment horizontal="center" vertical="center"/>
    </xf>
    <xf numFmtId="177" fontId="3" fillId="0" borderId="0" xfId="0" applyNumberFormat="1" applyFont="1">
      <alignment vertical="center"/>
    </xf>
    <xf numFmtId="176" fontId="3" fillId="0" borderId="0" xfId="0" applyNumberFormat="1" applyFont="1">
      <alignment vertical="center"/>
    </xf>
    <xf numFmtId="0" fontId="0" fillId="0" borderId="1" xfId="0" applyBorder="1">
      <alignment vertical="center"/>
    </xf>
    <xf numFmtId="0" fontId="0" fillId="0" borderId="0" xfId="0" applyBorder="1">
      <alignment vertical="center"/>
    </xf>
    <xf numFmtId="0" fontId="9" fillId="0" borderId="0" xfId="0" applyFont="1">
      <alignment vertical="center"/>
    </xf>
    <xf numFmtId="0" fontId="0" fillId="0" borderId="0" xfId="0" applyAlignment="1">
      <alignment horizontal="right" vertical="center"/>
    </xf>
    <xf numFmtId="0" fontId="0" fillId="0" borderId="0" xfId="0" applyAlignment="1">
      <alignment horizontal="left" vertical="center" indent="1"/>
    </xf>
    <xf numFmtId="0" fontId="11" fillId="0" borderId="0" xfId="0" applyFont="1">
      <alignment vertical="center"/>
    </xf>
    <xf numFmtId="0" fontId="0" fillId="0" borderId="0" xfId="0" applyAlignment="1">
      <alignment horizontal="center" vertical="center"/>
    </xf>
    <xf numFmtId="0" fontId="0" fillId="0" borderId="0" xfId="0" applyAlignment="1">
      <alignment horizontal="left" vertical="center"/>
    </xf>
    <xf numFmtId="0" fontId="12" fillId="0" borderId="0" xfId="0" applyFont="1" applyAlignment="1">
      <alignment horizontal="left" vertical="center" indent="4"/>
    </xf>
    <xf numFmtId="179" fontId="3" fillId="0" borderId="0" xfId="0" applyNumberFormat="1" applyFont="1" applyBorder="1">
      <alignment vertical="center"/>
    </xf>
    <xf numFmtId="0" fontId="0" fillId="0" borderId="0" xfId="0" applyAlignment="1">
      <alignment horizontal="center" vertical="center"/>
    </xf>
    <xf numFmtId="0" fontId="0" fillId="0" borderId="0" xfId="0" applyAlignment="1">
      <alignment horizontal="left" vertical="center"/>
    </xf>
    <xf numFmtId="0" fontId="3" fillId="3" borderId="0" xfId="0" applyFont="1" applyFill="1" applyBorder="1" applyAlignment="1">
      <alignment horizontal="center" vertical="center"/>
    </xf>
    <xf numFmtId="0" fontId="5" fillId="0" borderId="0" xfId="0" applyFont="1">
      <alignment vertical="center"/>
    </xf>
    <xf numFmtId="0" fontId="5" fillId="0" borderId="0" xfId="0" applyFont="1" applyAlignment="1">
      <alignment horizontal="right" vertical="center"/>
    </xf>
    <xf numFmtId="181" fontId="10" fillId="0" borderId="0" xfId="0" applyNumberFormat="1" applyFont="1" applyAlignment="1">
      <alignment horizontal="center" vertical="center"/>
    </xf>
    <xf numFmtId="0" fontId="10" fillId="0" borderId="0" xfId="0" applyFont="1" applyAlignment="1">
      <alignment horizontal="center" vertical="center"/>
    </xf>
    <xf numFmtId="182" fontId="10" fillId="0" borderId="0" xfId="0" applyNumberFormat="1" applyFont="1" applyAlignment="1">
      <alignment horizontal="center" vertical="center"/>
    </xf>
    <xf numFmtId="0" fontId="10" fillId="0" borderId="0" xfId="0" applyFont="1">
      <alignment vertical="center"/>
    </xf>
    <xf numFmtId="182" fontId="3" fillId="0" borderId="0" xfId="0" applyNumberFormat="1" applyFont="1" applyAlignment="1">
      <alignment vertical="center"/>
    </xf>
    <xf numFmtId="0" fontId="0" fillId="2" borderId="0" xfId="0" applyFill="1" applyBorder="1">
      <alignment vertical="center"/>
    </xf>
    <xf numFmtId="0" fontId="0" fillId="2" borderId="6" xfId="0" applyFill="1" applyBorder="1">
      <alignment vertical="center"/>
    </xf>
    <xf numFmtId="0" fontId="0" fillId="2" borderId="7" xfId="0" applyFill="1" applyBorder="1">
      <alignment vertical="center"/>
    </xf>
    <xf numFmtId="38" fontId="6" fillId="3" borderId="6" xfId="1" applyFont="1" applyFill="1" applyBorder="1" applyAlignment="1">
      <alignment horizontal="center" vertical="center"/>
    </xf>
    <xf numFmtId="0" fontId="3" fillId="3" borderId="7" xfId="0" applyFont="1" applyFill="1" applyBorder="1" applyAlignment="1">
      <alignment horizontal="center" vertical="center"/>
    </xf>
    <xf numFmtId="0" fontId="3" fillId="3" borderId="6" xfId="0" applyFont="1" applyFill="1" applyBorder="1" applyAlignment="1">
      <alignment horizontal="center" vertical="center"/>
    </xf>
    <xf numFmtId="0" fontId="5" fillId="0" borderId="0" xfId="0" applyFont="1" applyAlignment="1">
      <alignment horizontal="right" vertical="center" indent="1"/>
    </xf>
    <xf numFmtId="0" fontId="5" fillId="0" borderId="0" xfId="0" applyFont="1" applyAlignment="1">
      <alignment horizontal="right" vertical="center" indent="2"/>
    </xf>
    <xf numFmtId="0" fontId="0" fillId="0" borderId="0" xfId="0" applyAlignment="1"/>
    <xf numFmtId="0" fontId="5" fillId="0" borderId="0" xfId="0" applyFont="1" applyAlignment="1">
      <alignment horizontal="right" indent="1"/>
    </xf>
    <xf numFmtId="0" fontId="5" fillId="0" borderId="0" xfId="0" applyFont="1" applyAlignment="1">
      <alignment horizontal="left" indent="1"/>
    </xf>
    <xf numFmtId="0" fontId="14" fillId="0" borderId="0" xfId="0" applyFont="1">
      <alignment vertical="center"/>
    </xf>
    <xf numFmtId="38" fontId="10" fillId="0" borderId="0" xfId="1" applyFont="1" applyAlignment="1">
      <alignment horizontal="center" vertical="center"/>
    </xf>
    <xf numFmtId="0" fontId="11" fillId="0" borderId="3" xfId="0" applyFont="1" applyBorder="1" applyAlignment="1">
      <alignment horizontal="center" vertical="center"/>
    </xf>
    <xf numFmtId="0" fontId="11" fillId="0" borderId="2" xfId="0" applyFont="1" applyBorder="1" applyAlignment="1">
      <alignment horizontal="center" vertical="center"/>
    </xf>
    <xf numFmtId="0" fontId="3" fillId="4" borderId="6" xfId="0" applyFont="1" applyFill="1" applyBorder="1" applyAlignment="1">
      <alignment horizontal="center" vertical="center"/>
    </xf>
    <xf numFmtId="0" fontId="3" fillId="4" borderId="1" xfId="0" applyFont="1" applyFill="1" applyBorder="1" applyAlignment="1">
      <alignment horizontal="center" vertical="center"/>
    </xf>
    <xf numFmtId="0" fontId="3" fillId="3" borderId="8" xfId="0" applyFont="1" applyFill="1" applyBorder="1" applyAlignment="1">
      <alignment horizontal="center" vertical="center" wrapText="1"/>
    </xf>
    <xf numFmtId="0" fontId="3" fillId="3" borderId="7" xfId="0" applyFont="1" applyFill="1" applyBorder="1" applyAlignment="1">
      <alignment horizontal="center" vertical="center" wrapText="1"/>
    </xf>
    <xf numFmtId="177" fontId="3" fillId="0" borderId="0" xfId="1" applyNumberFormat="1" applyFont="1" applyAlignment="1">
      <alignment horizontal="left" vertical="center" indent="2"/>
    </xf>
    <xf numFmtId="182" fontId="10" fillId="0" borderId="0" xfId="0" applyNumberFormat="1" applyFont="1" applyAlignment="1">
      <alignment horizontal="center" vertical="center"/>
    </xf>
    <xf numFmtId="0" fontId="11" fillId="0" borderId="4" xfId="0" applyFont="1" applyBorder="1" applyAlignment="1">
      <alignment horizontal="center" vertical="center"/>
    </xf>
    <xf numFmtId="0" fontId="11" fillId="0" borderId="5" xfId="0" applyFont="1" applyBorder="1" applyAlignment="1">
      <alignment horizontal="center" vertical="center"/>
    </xf>
    <xf numFmtId="181" fontId="10" fillId="0" borderId="0" xfId="0" applyNumberFormat="1" applyFont="1" applyAlignment="1">
      <alignment horizontal="center" vertical="center"/>
    </xf>
    <xf numFmtId="0" fontId="10" fillId="0" borderId="0" xfId="0" applyFont="1" applyAlignment="1">
      <alignment horizontal="center" vertical="center"/>
    </xf>
    <xf numFmtId="181" fontId="10" fillId="0" borderId="0" xfId="1" applyNumberFormat="1" applyFont="1" applyAlignment="1">
      <alignment horizontal="center" vertical="center"/>
    </xf>
    <xf numFmtId="176" fontId="3" fillId="0" borderId="0" xfId="0" applyNumberFormat="1" applyFont="1" applyAlignment="1">
      <alignment horizontal="left" vertical="center" indent="1"/>
    </xf>
    <xf numFmtId="38" fontId="3" fillId="0" borderId="0" xfId="0" applyNumberFormat="1" applyFont="1" applyAlignment="1">
      <alignment horizontal="right" vertical="center"/>
    </xf>
    <xf numFmtId="0" fontId="3" fillId="3" borderId="6" xfId="0" applyFont="1" applyFill="1" applyBorder="1" applyAlignment="1">
      <alignment horizontal="center" vertical="center"/>
    </xf>
    <xf numFmtId="0" fontId="3" fillId="3" borderId="7"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4" borderId="7" xfId="0" applyFont="1" applyFill="1" applyBorder="1" applyAlignment="1">
      <alignment horizontal="center" vertical="center"/>
    </xf>
    <xf numFmtId="38" fontId="10" fillId="0" borderId="0" xfId="0" applyNumberFormat="1" applyFont="1" applyAlignment="1">
      <alignment horizontal="center" vertical="center"/>
    </xf>
    <xf numFmtId="184" fontId="13" fillId="0" borderId="0" xfId="0" applyNumberFormat="1" applyFont="1" applyAlignment="1">
      <alignment horizontal="center" vertical="center"/>
    </xf>
    <xf numFmtId="184" fontId="13" fillId="0" borderId="0" xfId="1" applyNumberFormat="1" applyFont="1" applyAlignment="1">
      <alignment horizontal="center" vertical="center"/>
    </xf>
    <xf numFmtId="182" fontId="13" fillId="0" borderId="0" xfId="0" applyNumberFormat="1" applyFont="1" applyAlignment="1">
      <alignment horizontal="center" vertical="center"/>
    </xf>
    <xf numFmtId="0" fontId="4" fillId="0" borderId="0" xfId="0" applyFont="1" applyAlignment="1">
      <alignment horizontal="center"/>
    </xf>
    <xf numFmtId="0" fontId="12" fillId="0" borderId="0" xfId="0" applyFont="1" applyAlignment="1">
      <alignment horizontal="center"/>
    </xf>
    <xf numFmtId="38" fontId="6" fillId="3" borderId="6" xfId="1" applyFont="1" applyFill="1" applyBorder="1" applyAlignment="1">
      <alignment horizontal="center" vertical="center"/>
    </xf>
    <xf numFmtId="38" fontId="6" fillId="3" borderId="7" xfId="1" applyFont="1" applyFill="1" applyBorder="1" applyAlignment="1">
      <alignment horizontal="center" vertical="center"/>
    </xf>
    <xf numFmtId="0" fontId="3" fillId="2" borderId="0" xfId="0" applyFont="1" applyFill="1" applyBorder="1" applyAlignment="1">
      <alignment horizontal="center" vertical="center"/>
    </xf>
    <xf numFmtId="182" fontId="3" fillId="0" borderId="0" xfId="0" applyNumberFormat="1" applyFont="1" applyAlignment="1">
      <alignment horizontal="center" vertical="center"/>
    </xf>
    <xf numFmtId="177" fontId="3" fillId="0" borderId="0" xfId="0" applyNumberFormat="1" applyFont="1" applyAlignment="1">
      <alignment horizontal="center" vertical="center"/>
    </xf>
    <xf numFmtId="0" fontId="3" fillId="0" borderId="0" xfId="0" applyFont="1" applyAlignment="1">
      <alignment horizontal="center" vertical="center"/>
    </xf>
    <xf numFmtId="176" fontId="3" fillId="0" borderId="0" xfId="0" applyNumberFormat="1" applyFont="1" applyAlignment="1">
      <alignment horizontal="center" vertical="center"/>
    </xf>
    <xf numFmtId="3" fontId="3" fillId="0" borderId="0" xfId="0" applyNumberFormat="1" applyFont="1" applyAlignment="1">
      <alignment horizontal="center" vertical="center"/>
    </xf>
    <xf numFmtId="3" fontId="10" fillId="0" borderId="0" xfId="0" applyNumberFormat="1" applyFont="1" applyAlignment="1">
      <alignment horizontal="center" vertical="center"/>
    </xf>
    <xf numFmtId="183" fontId="3" fillId="0" borderId="0" xfId="0" applyNumberFormat="1" applyFont="1" applyAlignment="1">
      <alignment horizontal="center" vertical="center"/>
    </xf>
    <xf numFmtId="38" fontId="10" fillId="0" borderId="0" xfId="1" applyFont="1" applyBorder="1" applyAlignment="1">
      <alignment horizontal="center" vertical="center"/>
    </xf>
    <xf numFmtId="38" fontId="10" fillId="0" borderId="1" xfId="1"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colors>
    <mruColors>
      <color rgb="FFE8AD18"/>
      <color rgb="FFFF9999"/>
      <color rgb="FF5B9BD5"/>
      <color rgb="FFD93B61"/>
      <color rgb="FFFB6165"/>
      <color rgb="FFD7314D"/>
      <color rgb="FFD2367D"/>
      <color rgb="FFFF9966"/>
      <color rgb="FF79A396"/>
      <color rgb="FFF34F6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36714</xdr:colOff>
      <xdr:row>14</xdr:row>
      <xdr:rowOff>9005</xdr:rowOff>
    </xdr:from>
    <xdr:to>
      <xdr:col>25</xdr:col>
      <xdr:colOff>380999</xdr:colOff>
      <xdr:row>15</xdr:row>
      <xdr:rowOff>92826</xdr:rowOff>
    </xdr:to>
    <xdr:sp macro="" textlink="">
      <xdr:nvSpPr>
        <xdr:cNvPr id="3" name="左右矢印 2"/>
        <xdr:cNvSpPr/>
      </xdr:nvSpPr>
      <xdr:spPr>
        <a:xfrm>
          <a:off x="829194" y="2142605"/>
          <a:ext cx="9457805" cy="251461"/>
        </a:xfrm>
        <a:prstGeom prst="leftRightArrow">
          <a:avLst/>
        </a:prstGeom>
        <a:solidFill>
          <a:srgbClr val="0070C0"/>
        </a:solidFill>
        <a:ln>
          <a:solidFill>
            <a:srgbClr val="0070C0"/>
          </a:solid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kumimoji="1" lang="ja-JP" altLang="en-US" sz="900" b="1"/>
            <a:t>支　給　開　始　月　以　前　の　直　近　</a:t>
          </a:r>
          <a:r>
            <a:rPr kumimoji="1" lang="en-US" altLang="ja-JP" sz="900" b="1"/>
            <a:t>1</a:t>
          </a:r>
          <a:r>
            <a:rPr kumimoji="1" lang="ja-JP" altLang="en-US" sz="900" b="1" baseline="0"/>
            <a:t> </a:t>
          </a:r>
          <a:r>
            <a:rPr kumimoji="1" lang="en-US" altLang="ja-JP" sz="900" b="1"/>
            <a:t>2</a:t>
          </a:r>
          <a:r>
            <a:rPr kumimoji="1" lang="ja-JP" altLang="en-US" sz="900" b="1"/>
            <a:t>　ヵ　月</a:t>
          </a:r>
          <a:endParaRPr kumimoji="1" lang="en-US" altLang="ja-JP" sz="900" b="1"/>
        </a:p>
      </xdr:txBody>
    </xdr:sp>
    <xdr:clientData/>
  </xdr:twoCellAnchor>
  <xdr:twoCellAnchor>
    <xdr:from>
      <xdr:col>21</xdr:col>
      <xdr:colOff>395357</xdr:colOff>
      <xdr:row>41</xdr:row>
      <xdr:rowOff>120373</xdr:rowOff>
    </xdr:from>
    <xdr:to>
      <xdr:col>26</xdr:col>
      <xdr:colOff>0</xdr:colOff>
      <xdr:row>42</xdr:row>
      <xdr:rowOff>77304</xdr:rowOff>
    </xdr:to>
    <xdr:sp macro="" textlink="">
      <xdr:nvSpPr>
        <xdr:cNvPr id="4" name="左右矢印 3"/>
        <xdr:cNvSpPr/>
      </xdr:nvSpPr>
      <xdr:spPr>
        <a:xfrm>
          <a:off x="8755270" y="7077764"/>
          <a:ext cx="1592469" cy="122583"/>
        </a:xfrm>
        <a:prstGeom prst="leftRightArrow">
          <a:avLst/>
        </a:prstGeom>
        <a:solidFill>
          <a:srgbClr val="FB6165"/>
        </a:solidFill>
        <a:ln>
          <a:solidFill>
            <a:srgbClr val="D93B6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204914</xdr:colOff>
      <xdr:row>52</xdr:row>
      <xdr:rowOff>9264</xdr:rowOff>
    </xdr:from>
    <xdr:to>
      <xdr:col>19</xdr:col>
      <xdr:colOff>289560</xdr:colOff>
      <xdr:row>56</xdr:row>
      <xdr:rowOff>164858</xdr:rowOff>
    </xdr:to>
    <xdr:sp macro="" textlink="">
      <xdr:nvSpPr>
        <xdr:cNvPr id="5" name="左右矢印 4"/>
        <xdr:cNvSpPr/>
      </xdr:nvSpPr>
      <xdr:spPr>
        <a:xfrm>
          <a:off x="6239954" y="9221844"/>
          <a:ext cx="1684846" cy="894734"/>
        </a:xfrm>
        <a:prstGeom prst="leftRightArrow">
          <a:avLst/>
        </a:prstGeom>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nchorCtr="1"/>
        <a:lstStyle/>
        <a:p>
          <a:pPr algn="l"/>
          <a:r>
            <a:rPr kumimoji="1" lang="ja-JP" altLang="en-US" sz="1100">
              <a:ln>
                <a:solidFill>
                  <a:schemeClr val="accent1">
                    <a:lumMod val="50000"/>
                  </a:schemeClr>
                </a:solidFill>
              </a:ln>
              <a:solidFill>
                <a:schemeClr val="accent1">
                  <a:lumMod val="75000"/>
                </a:schemeClr>
              </a:solidFill>
            </a:rPr>
            <a:t>比べます</a:t>
          </a:r>
          <a:endParaRPr kumimoji="1" lang="en-US" altLang="ja-JP" sz="1100">
            <a:ln>
              <a:solidFill>
                <a:schemeClr val="accent1">
                  <a:lumMod val="50000"/>
                </a:schemeClr>
              </a:solidFill>
            </a:ln>
            <a:solidFill>
              <a:schemeClr val="accent1">
                <a:lumMod val="75000"/>
              </a:schemeClr>
            </a:solidFill>
          </a:endParaRPr>
        </a:p>
      </xdr:txBody>
    </xdr:sp>
    <xdr:clientData/>
  </xdr:twoCellAnchor>
  <xdr:twoCellAnchor>
    <xdr:from>
      <xdr:col>21</xdr:col>
      <xdr:colOff>106680</xdr:colOff>
      <xdr:row>46</xdr:row>
      <xdr:rowOff>114300</xdr:rowOff>
    </xdr:from>
    <xdr:to>
      <xdr:col>23</xdr:col>
      <xdr:colOff>30480</xdr:colOff>
      <xdr:row>49</xdr:row>
      <xdr:rowOff>13854</xdr:rowOff>
    </xdr:to>
    <xdr:sp macro="" textlink="">
      <xdr:nvSpPr>
        <xdr:cNvPr id="6" name="四角形吹き出し 5"/>
        <xdr:cNvSpPr/>
      </xdr:nvSpPr>
      <xdr:spPr>
        <a:xfrm>
          <a:off x="8502535" y="8440882"/>
          <a:ext cx="713509" cy="432954"/>
        </a:xfrm>
        <a:prstGeom prst="wedgeRectCallout">
          <a:avLst>
            <a:gd name="adj1" fmla="val -11332"/>
            <a:gd name="adj2" fmla="val -71295"/>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36000" bIns="0" rtlCol="0" anchor="t"/>
        <a:lstStyle/>
        <a:p>
          <a:pPr algn="l"/>
          <a:r>
            <a:rPr kumimoji="1" lang="en-US" altLang="ja-JP" sz="1100">
              <a:solidFill>
                <a:sysClr val="windowText" lastClr="000000"/>
              </a:solidFill>
            </a:rPr>
            <a:t>H28. 4/1</a:t>
          </a:r>
        </a:p>
        <a:p>
          <a:pPr algn="l"/>
          <a:r>
            <a:rPr kumimoji="1" lang="ja-JP" altLang="en-US" sz="1000">
              <a:solidFill>
                <a:sysClr val="windowText" lastClr="000000"/>
              </a:solidFill>
            </a:rPr>
            <a:t>資格取得</a:t>
          </a:r>
          <a:endParaRPr kumimoji="1" lang="en-US" altLang="ja-JP" sz="1000">
            <a:solidFill>
              <a:sysClr val="windowText" lastClr="000000"/>
            </a:solidFill>
          </a:endParaRPr>
        </a:p>
        <a:p>
          <a:pPr algn="l"/>
          <a:endParaRPr kumimoji="1" lang="ja-JP" altLang="en-US" sz="1100">
            <a:solidFill>
              <a:sysClr val="windowText" lastClr="000000"/>
            </a:solidFill>
          </a:endParaRPr>
        </a:p>
      </xdr:txBody>
    </xdr:sp>
    <xdr:clientData/>
  </xdr:twoCellAnchor>
  <xdr:twoCellAnchor>
    <xdr:from>
      <xdr:col>20</xdr:col>
      <xdr:colOff>387580</xdr:colOff>
      <xdr:row>55</xdr:row>
      <xdr:rowOff>6886</xdr:rowOff>
    </xdr:from>
    <xdr:to>
      <xdr:col>23</xdr:col>
      <xdr:colOff>293784</xdr:colOff>
      <xdr:row>55</xdr:row>
      <xdr:rowOff>192795</xdr:rowOff>
    </xdr:to>
    <xdr:sp macro="" textlink="">
      <xdr:nvSpPr>
        <xdr:cNvPr id="7" name="正方形/長方形 6"/>
        <xdr:cNvSpPr/>
      </xdr:nvSpPr>
      <xdr:spPr>
        <a:xfrm>
          <a:off x="8696134" y="9710910"/>
          <a:ext cx="1090517" cy="185909"/>
        </a:xfrm>
        <a:prstGeom prst="rect">
          <a:avLst/>
        </a:prstGeom>
        <a:noFill/>
        <a:ln w="38100"/>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209002</xdr:colOff>
      <xdr:row>55</xdr:row>
      <xdr:rowOff>18361</xdr:rowOff>
    </xdr:from>
    <xdr:to>
      <xdr:col>14</xdr:col>
      <xdr:colOff>212901</xdr:colOff>
      <xdr:row>55</xdr:row>
      <xdr:rowOff>197950</xdr:rowOff>
    </xdr:to>
    <xdr:sp macro="" textlink="">
      <xdr:nvSpPr>
        <xdr:cNvPr id="8" name="正方形/長方形 7"/>
        <xdr:cNvSpPr/>
      </xdr:nvSpPr>
      <xdr:spPr>
        <a:xfrm>
          <a:off x="4659082" y="9771961"/>
          <a:ext cx="1192619" cy="179589"/>
        </a:xfrm>
        <a:prstGeom prst="rect">
          <a:avLst/>
        </a:prstGeom>
        <a:noFill/>
        <a:ln w="38100"/>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274321</xdr:colOff>
      <xdr:row>62</xdr:row>
      <xdr:rowOff>152400</xdr:rowOff>
    </xdr:from>
    <xdr:to>
      <xdr:col>11</xdr:col>
      <xdr:colOff>254001</xdr:colOff>
      <xdr:row>64</xdr:row>
      <xdr:rowOff>7620</xdr:rowOff>
    </xdr:to>
    <xdr:sp macro="" textlink="">
      <xdr:nvSpPr>
        <xdr:cNvPr id="12" name="正方形/長方形 11"/>
        <xdr:cNvSpPr/>
      </xdr:nvSpPr>
      <xdr:spPr>
        <a:xfrm>
          <a:off x="3931921" y="11231880"/>
          <a:ext cx="772160" cy="220980"/>
        </a:xfrm>
        <a:prstGeom prst="rect">
          <a:avLst/>
        </a:prstGeom>
        <a:noFill/>
        <a:ln w="28575"/>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335280</xdr:colOff>
      <xdr:row>17</xdr:row>
      <xdr:rowOff>30480</xdr:rowOff>
    </xdr:from>
    <xdr:to>
      <xdr:col>25</xdr:col>
      <xdr:colOff>53340</xdr:colOff>
      <xdr:row>18</xdr:row>
      <xdr:rowOff>15240</xdr:rowOff>
    </xdr:to>
    <xdr:sp macro="" textlink="">
      <xdr:nvSpPr>
        <xdr:cNvPr id="13" name="下矢印 12"/>
        <xdr:cNvSpPr/>
      </xdr:nvSpPr>
      <xdr:spPr>
        <a:xfrm flipV="1">
          <a:off x="9845040" y="2834640"/>
          <a:ext cx="114300" cy="152400"/>
        </a:xfrm>
        <a:prstGeom prst="downArrow">
          <a:avLst/>
        </a:prstGeom>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36714</xdr:colOff>
      <xdr:row>43</xdr:row>
      <xdr:rowOff>9005</xdr:rowOff>
    </xdr:from>
    <xdr:to>
      <xdr:col>25</xdr:col>
      <xdr:colOff>380999</xdr:colOff>
      <xdr:row>44</xdr:row>
      <xdr:rowOff>92826</xdr:rowOff>
    </xdr:to>
    <xdr:sp macro="" textlink="">
      <xdr:nvSpPr>
        <xdr:cNvPr id="14" name="左右矢印 13"/>
        <xdr:cNvSpPr/>
      </xdr:nvSpPr>
      <xdr:spPr>
        <a:xfrm>
          <a:off x="829194" y="2142605"/>
          <a:ext cx="9473045" cy="251461"/>
        </a:xfrm>
        <a:prstGeom prst="leftRightArrow">
          <a:avLst/>
        </a:prstGeom>
        <a:solidFill>
          <a:srgbClr val="0070C0"/>
        </a:solidFill>
        <a:ln>
          <a:solidFill>
            <a:srgbClr val="0070C0"/>
          </a:solid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kumimoji="1" lang="ja-JP" altLang="en-US" sz="900" b="1"/>
            <a:t>支　給　開　始　月　以　前　の　直　近　</a:t>
          </a:r>
          <a:r>
            <a:rPr kumimoji="1" lang="en-US" altLang="ja-JP" sz="900" b="1"/>
            <a:t>1</a:t>
          </a:r>
          <a:r>
            <a:rPr kumimoji="1" lang="ja-JP" altLang="en-US" sz="900" b="1" baseline="0"/>
            <a:t> </a:t>
          </a:r>
          <a:r>
            <a:rPr kumimoji="1" lang="en-US" altLang="ja-JP" sz="900" b="1"/>
            <a:t>2</a:t>
          </a:r>
          <a:r>
            <a:rPr kumimoji="1" lang="ja-JP" altLang="en-US" sz="900" b="1"/>
            <a:t>　ヵ　月</a:t>
          </a:r>
          <a:endParaRPr kumimoji="1" lang="en-US" altLang="ja-JP" sz="900" b="1"/>
        </a:p>
      </xdr:txBody>
    </xdr:sp>
    <xdr:clientData/>
  </xdr:twoCellAnchor>
  <xdr:twoCellAnchor>
    <xdr:from>
      <xdr:col>24</xdr:col>
      <xdr:colOff>335280</xdr:colOff>
      <xdr:row>46</xdr:row>
      <xdr:rowOff>30480</xdr:rowOff>
    </xdr:from>
    <xdr:to>
      <xdr:col>25</xdr:col>
      <xdr:colOff>53340</xdr:colOff>
      <xdr:row>47</xdr:row>
      <xdr:rowOff>15240</xdr:rowOff>
    </xdr:to>
    <xdr:sp macro="" textlink="">
      <xdr:nvSpPr>
        <xdr:cNvPr id="15" name="下矢印 14"/>
        <xdr:cNvSpPr/>
      </xdr:nvSpPr>
      <xdr:spPr>
        <a:xfrm flipV="1">
          <a:off x="9860280" y="2667000"/>
          <a:ext cx="114300" cy="152400"/>
        </a:xfrm>
        <a:prstGeom prst="downArrow">
          <a:avLst/>
        </a:prstGeom>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41966</xdr:colOff>
      <xdr:row>52</xdr:row>
      <xdr:rowOff>20981</xdr:rowOff>
    </xdr:from>
    <xdr:to>
      <xdr:col>6</xdr:col>
      <xdr:colOff>88349</xdr:colOff>
      <xdr:row>52</xdr:row>
      <xdr:rowOff>154608</xdr:rowOff>
    </xdr:to>
    <xdr:sp macro="" textlink="">
      <xdr:nvSpPr>
        <xdr:cNvPr id="16" name="左右矢印 15"/>
        <xdr:cNvSpPr/>
      </xdr:nvSpPr>
      <xdr:spPr>
        <a:xfrm>
          <a:off x="2029792" y="9164981"/>
          <a:ext cx="443948" cy="133627"/>
        </a:xfrm>
        <a:prstGeom prst="leftRightArrow">
          <a:avLst/>
        </a:prstGeom>
        <a:solidFill>
          <a:srgbClr val="FB6165"/>
        </a:solidFill>
        <a:ln>
          <a:solidFill>
            <a:srgbClr val="D93B6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144780</xdr:colOff>
      <xdr:row>56</xdr:row>
      <xdr:rowOff>83820</xdr:rowOff>
    </xdr:from>
    <xdr:to>
      <xdr:col>19</xdr:col>
      <xdr:colOff>30480</xdr:colOff>
      <xdr:row>60</xdr:row>
      <xdr:rowOff>60960</xdr:rowOff>
    </xdr:to>
    <xdr:sp macro="" textlink="">
      <xdr:nvSpPr>
        <xdr:cNvPr id="2" name="正方形/長方形 1"/>
        <xdr:cNvSpPr/>
      </xdr:nvSpPr>
      <xdr:spPr>
        <a:xfrm>
          <a:off x="6576060" y="9669780"/>
          <a:ext cx="1089660" cy="739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bIns="0" rtlCol="0" anchor="t"/>
        <a:lstStyle/>
        <a:p>
          <a:pPr algn="ctr"/>
          <a:r>
            <a:rPr kumimoji="1" lang="ja-JP" altLang="en-US" sz="1000" b="1">
              <a:solidFill>
                <a:srgbClr val="002060"/>
              </a:solidFill>
            </a:rPr>
            <a:t>いずれか　　　　少ない額を基に算定します</a:t>
          </a:r>
        </a:p>
      </xdr:txBody>
    </xdr:sp>
    <xdr:clientData/>
  </xdr:twoCellAnchor>
  <xdr:twoCellAnchor>
    <xdr:from>
      <xdr:col>12</xdr:col>
      <xdr:colOff>7620</xdr:colOff>
      <xdr:row>63</xdr:row>
      <xdr:rowOff>30480</xdr:rowOff>
    </xdr:from>
    <xdr:to>
      <xdr:col>12</xdr:col>
      <xdr:colOff>160020</xdr:colOff>
      <xdr:row>63</xdr:row>
      <xdr:rowOff>152400</xdr:rowOff>
    </xdr:to>
    <xdr:sp macro="" textlink="">
      <xdr:nvSpPr>
        <xdr:cNvPr id="17" name="下矢印 16"/>
        <xdr:cNvSpPr/>
      </xdr:nvSpPr>
      <xdr:spPr>
        <a:xfrm rot="16200000" flipV="1">
          <a:off x="4869180" y="11399520"/>
          <a:ext cx="121920" cy="152400"/>
        </a:xfrm>
        <a:prstGeom prst="downArrow">
          <a:avLst/>
        </a:prstGeom>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236220</xdr:colOff>
      <xdr:row>61</xdr:row>
      <xdr:rowOff>144780</xdr:rowOff>
    </xdr:from>
    <xdr:to>
      <xdr:col>16</xdr:col>
      <xdr:colOff>312420</xdr:colOff>
      <xdr:row>64</xdr:row>
      <xdr:rowOff>106680</xdr:rowOff>
    </xdr:to>
    <xdr:sp macro="" textlink="">
      <xdr:nvSpPr>
        <xdr:cNvPr id="9" name="正方形/長方形 8"/>
        <xdr:cNvSpPr/>
      </xdr:nvSpPr>
      <xdr:spPr>
        <a:xfrm>
          <a:off x="5082540" y="11163300"/>
          <a:ext cx="1661160" cy="52578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43200" bIns="0" rtlCol="0" anchor="t"/>
        <a:lstStyle/>
        <a:p>
          <a:pPr algn="l"/>
          <a:r>
            <a:rPr kumimoji="1" lang="ja-JP" altLang="en-US" sz="800" b="0" cap="none" spc="0">
              <a:ln w="0">
                <a:noFill/>
              </a:ln>
              <a:solidFill>
                <a:schemeClr val="tx1"/>
              </a:solidFill>
              <a:effectLst/>
              <a:latin typeface="+mn-ea"/>
              <a:ea typeface="+mn-ea"/>
            </a:rPr>
            <a:t>　この事例では⑥</a:t>
          </a:r>
          <a:r>
            <a:rPr kumimoji="1" lang="en-US" altLang="ja-JP" sz="800" b="0" cap="none" spc="0">
              <a:ln w="0">
                <a:noFill/>
              </a:ln>
              <a:solidFill>
                <a:schemeClr val="tx1"/>
              </a:solidFill>
              <a:effectLst/>
              <a:latin typeface="+mn-ea"/>
              <a:ea typeface="+mn-ea"/>
            </a:rPr>
            <a:t>&lt;</a:t>
          </a:r>
          <a:r>
            <a:rPr kumimoji="1" lang="ja-JP" altLang="en-US" sz="800" b="0" cap="none" spc="0">
              <a:ln w="0">
                <a:noFill/>
              </a:ln>
              <a:solidFill>
                <a:schemeClr val="tx1"/>
              </a:solidFill>
              <a:effectLst/>
              <a:latin typeface="+mn-ea"/>
              <a:ea typeface="+mn-ea"/>
            </a:rPr>
            <a:t>⑦のため、　　　　Ｈ</a:t>
          </a:r>
          <a:r>
            <a:rPr kumimoji="1" lang="en-US" altLang="ja-JP" sz="800" b="0" cap="none" spc="0">
              <a:ln w="0">
                <a:noFill/>
              </a:ln>
              <a:solidFill>
                <a:schemeClr val="tx1"/>
              </a:solidFill>
              <a:effectLst/>
              <a:latin typeface="+mn-ea"/>
              <a:ea typeface="+mn-ea"/>
            </a:rPr>
            <a:t>28</a:t>
          </a:r>
          <a:r>
            <a:rPr kumimoji="1" lang="ja-JP" altLang="en-US" sz="800" b="0" cap="none" spc="0">
              <a:ln w="0">
                <a:noFill/>
              </a:ln>
              <a:solidFill>
                <a:schemeClr val="tx1"/>
              </a:solidFill>
              <a:effectLst/>
              <a:latin typeface="+mn-ea"/>
              <a:ea typeface="+mn-ea"/>
            </a:rPr>
            <a:t>年</a:t>
          </a:r>
          <a:r>
            <a:rPr kumimoji="1" lang="en-US" altLang="ja-JP" sz="800" b="0" cap="none" spc="0">
              <a:ln w="0">
                <a:noFill/>
              </a:ln>
              <a:solidFill>
                <a:schemeClr val="tx1"/>
              </a:solidFill>
              <a:effectLst/>
              <a:latin typeface="+mn-ea"/>
              <a:ea typeface="+mn-ea"/>
            </a:rPr>
            <a:t>4</a:t>
          </a:r>
          <a:r>
            <a:rPr kumimoji="1" lang="ja-JP" altLang="en-US" sz="800" b="0" cap="none" spc="0">
              <a:ln w="0">
                <a:noFill/>
              </a:ln>
              <a:solidFill>
                <a:schemeClr val="tx1"/>
              </a:solidFill>
              <a:effectLst/>
              <a:latin typeface="+mn-ea"/>
              <a:ea typeface="+mn-ea"/>
            </a:rPr>
            <a:t>月</a:t>
          </a:r>
          <a:r>
            <a:rPr kumimoji="1" lang="en-US" altLang="ja-JP" sz="800" b="0" cap="none" spc="0">
              <a:ln w="0">
                <a:noFill/>
              </a:ln>
              <a:solidFill>
                <a:schemeClr val="tx1"/>
              </a:solidFill>
              <a:effectLst/>
              <a:latin typeface="+mn-ea"/>
              <a:ea typeface="+mn-ea"/>
            </a:rPr>
            <a:t>1</a:t>
          </a:r>
          <a:r>
            <a:rPr kumimoji="1" lang="ja-JP" altLang="en-US" sz="800" b="0" cap="none" spc="0">
              <a:ln w="0">
                <a:noFill/>
              </a:ln>
              <a:solidFill>
                <a:schemeClr val="tx1"/>
              </a:solidFill>
              <a:effectLst/>
              <a:latin typeface="+mn-ea"/>
              <a:ea typeface="+mn-ea"/>
            </a:rPr>
            <a:t>日資格取得者であったときの</a:t>
          </a:r>
          <a:r>
            <a:rPr kumimoji="1" lang="en-US" altLang="ja-JP" sz="800" b="0" cap="none" spc="0">
              <a:ln w="0">
                <a:noFill/>
              </a:ln>
              <a:solidFill>
                <a:schemeClr val="tx1"/>
              </a:solidFill>
              <a:effectLst/>
              <a:latin typeface="+mn-ea"/>
              <a:ea typeface="+mn-ea"/>
            </a:rPr>
            <a:t>1</a:t>
          </a:r>
          <a:r>
            <a:rPr kumimoji="1" lang="ja-JP" altLang="en-US" sz="800" b="0" cap="none" spc="0">
              <a:ln w="0">
                <a:noFill/>
              </a:ln>
              <a:solidFill>
                <a:schemeClr val="tx1"/>
              </a:solidFill>
              <a:effectLst/>
              <a:latin typeface="+mn-ea"/>
              <a:ea typeface="+mn-ea"/>
            </a:rPr>
            <a:t>日当たり支給額はこちら</a:t>
          </a:r>
          <a:endParaRPr kumimoji="1" lang="en-US" altLang="ja-JP" sz="800" b="0" cap="none" spc="0">
            <a:ln w="0">
              <a:noFill/>
            </a:ln>
            <a:solidFill>
              <a:schemeClr val="tx1"/>
            </a:solidFill>
            <a:effectLst/>
            <a:latin typeface="+mn-ea"/>
            <a:ea typeface="+mn-ea"/>
          </a:endParaRPr>
        </a:p>
        <a:p>
          <a:pPr algn="l"/>
          <a:endParaRPr kumimoji="1" lang="ja-JP" altLang="en-US" sz="800" b="0" cap="none" spc="0">
            <a:ln w="0">
              <a:noFill/>
            </a:ln>
            <a:solidFill>
              <a:schemeClr val="tx1"/>
            </a:solidFill>
            <a:effectLst/>
            <a:latin typeface="+mn-ea"/>
            <a:ea typeface="+mn-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8AD18"/>
    <pageSetUpPr fitToPage="1"/>
  </sheetPr>
  <dimension ref="A1:AB64"/>
  <sheetViews>
    <sheetView showGridLines="0" showRowColHeaders="0" tabSelected="1" zoomScaleNormal="100" zoomScaleSheetLayoutView="100" zoomScalePageLayoutView="72" workbookViewId="0">
      <selection sqref="A1:XFD1048576"/>
    </sheetView>
  </sheetViews>
  <sheetFormatPr defaultColWidth="5.75" defaultRowHeight="13.5" x14ac:dyDescent="0.15"/>
  <cols>
    <col min="7" max="7" width="7.125" bestFit="1" customWidth="1"/>
    <col min="17" max="17" width="6" bestFit="1" customWidth="1"/>
    <col min="25" max="25" width="5.875" customWidth="1"/>
  </cols>
  <sheetData>
    <row r="1" spans="2:27" ht="24.6" customHeight="1" x14ac:dyDescent="0.15">
      <c r="C1" s="8" t="s">
        <v>27</v>
      </c>
    </row>
    <row r="2" spans="2:27" ht="24.6" customHeight="1" x14ac:dyDescent="0.15"/>
    <row r="3" spans="2:27" ht="13.15" customHeight="1" x14ac:dyDescent="0.15">
      <c r="C3" s="11" t="s">
        <v>53</v>
      </c>
    </row>
    <row r="4" spans="2:27" ht="18" customHeight="1" x14ac:dyDescent="0.15"/>
    <row r="5" spans="2:27" ht="13.15" customHeight="1" x14ac:dyDescent="0.15">
      <c r="C5" s="11" t="s">
        <v>56</v>
      </c>
    </row>
    <row r="6" spans="2:27" ht="13.15" customHeight="1" x14ac:dyDescent="0.15">
      <c r="C6" s="11" t="s">
        <v>57</v>
      </c>
    </row>
    <row r="7" spans="2:27" ht="18" customHeight="1" x14ac:dyDescent="0.15"/>
    <row r="8" spans="2:27" ht="13.15" customHeight="1" x14ac:dyDescent="0.15">
      <c r="C8" s="11" t="s">
        <v>54</v>
      </c>
    </row>
    <row r="9" spans="2:27" ht="13.15" customHeight="1" x14ac:dyDescent="0.15">
      <c r="C9" s="37" t="s">
        <v>49</v>
      </c>
    </row>
    <row r="10" spans="2:27" ht="13.15" customHeight="1" x14ac:dyDescent="0.15"/>
    <row r="11" spans="2:27" ht="13.15" customHeight="1" x14ac:dyDescent="0.15">
      <c r="B11" s="35" t="s">
        <v>51</v>
      </c>
      <c r="AA11" s="36" t="s">
        <v>51</v>
      </c>
    </row>
    <row r="12" spans="2:27" ht="13.15" customHeight="1" x14ac:dyDescent="0.15">
      <c r="B12" s="20" t="s">
        <v>37</v>
      </c>
      <c r="C12" s="38">
        <v>200000</v>
      </c>
      <c r="D12" s="38"/>
      <c r="E12" s="38">
        <v>200000</v>
      </c>
      <c r="F12" s="38"/>
      <c r="G12" s="38">
        <v>200000</v>
      </c>
      <c r="H12" s="38"/>
      <c r="I12" s="38">
        <v>220000</v>
      </c>
      <c r="J12" s="38"/>
      <c r="K12" s="38">
        <v>220000</v>
      </c>
      <c r="L12" s="38"/>
      <c r="M12" s="38">
        <v>220000</v>
      </c>
      <c r="N12" s="38"/>
      <c r="O12" s="38">
        <v>220000</v>
      </c>
      <c r="P12" s="38"/>
      <c r="Q12" s="38">
        <v>220000</v>
      </c>
      <c r="R12" s="38"/>
      <c r="S12" s="38">
        <v>220000</v>
      </c>
      <c r="T12" s="38"/>
      <c r="U12" s="38">
        <v>220000</v>
      </c>
      <c r="V12" s="38"/>
      <c r="W12" s="38">
        <v>220000</v>
      </c>
      <c r="X12" s="38"/>
      <c r="Y12" s="38">
        <v>220000</v>
      </c>
      <c r="Z12" s="38"/>
      <c r="AA12" s="19" t="s">
        <v>37</v>
      </c>
    </row>
    <row r="13" spans="2:27" ht="13.15" customHeight="1" x14ac:dyDescent="0.15">
      <c r="I13" s="65" t="s">
        <v>26</v>
      </c>
      <c r="J13" s="66"/>
      <c r="K13" s="3"/>
      <c r="L13" s="3"/>
      <c r="M13" s="31"/>
      <c r="N13" s="30"/>
      <c r="O13" s="3"/>
      <c r="P13" s="3"/>
      <c r="Q13" s="31"/>
      <c r="R13" s="30"/>
      <c r="S13" s="3"/>
      <c r="T13" s="3"/>
      <c r="U13" s="31"/>
      <c r="V13" s="30"/>
      <c r="W13" s="3"/>
      <c r="X13" s="3"/>
      <c r="Y13" s="31"/>
      <c r="Z13" s="30"/>
    </row>
    <row r="14" spans="2:27" ht="13.15" customHeight="1" x14ac:dyDescent="0.15">
      <c r="I14" s="29"/>
      <c r="J14" s="30"/>
      <c r="K14" s="3"/>
      <c r="L14" s="3"/>
      <c r="M14" s="31"/>
      <c r="N14" s="30"/>
      <c r="O14" s="3"/>
      <c r="P14" s="3"/>
      <c r="Q14" s="31"/>
      <c r="R14" s="30"/>
      <c r="S14" s="3"/>
      <c r="T14" s="3"/>
      <c r="U14" s="31"/>
      <c r="V14" s="30"/>
      <c r="W14" s="3"/>
      <c r="X14" s="3"/>
      <c r="Y14" s="31"/>
      <c r="Z14" s="30"/>
    </row>
    <row r="15" spans="2:27" ht="13.15" customHeight="1" x14ac:dyDescent="0.15">
      <c r="C15" s="26"/>
      <c r="D15" s="26"/>
      <c r="E15" s="27"/>
      <c r="F15" s="28"/>
      <c r="G15" s="26"/>
      <c r="H15" s="26"/>
      <c r="I15" s="31"/>
      <c r="J15" s="30"/>
      <c r="K15" s="18"/>
      <c r="L15" s="18"/>
      <c r="M15" s="31"/>
      <c r="N15" s="30"/>
      <c r="O15" s="18"/>
      <c r="P15" s="18"/>
      <c r="Q15" s="31"/>
      <c r="R15" s="30"/>
      <c r="S15" s="18"/>
      <c r="T15" s="18"/>
      <c r="U15" s="31"/>
      <c r="V15" s="30"/>
      <c r="W15" s="18"/>
      <c r="X15" s="18"/>
      <c r="Y15" s="31"/>
      <c r="Z15" s="30"/>
    </row>
    <row r="16" spans="2:27" ht="13.15" customHeight="1" x14ac:dyDescent="0.15">
      <c r="C16" s="26"/>
      <c r="D16" s="26"/>
      <c r="E16" s="27"/>
      <c r="F16" s="28"/>
      <c r="G16" s="26"/>
      <c r="H16" s="26"/>
      <c r="I16" s="31"/>
      <c r="J16" s="30"/>
      <c r="K16" s="18"/>
      <c r="L16" s="18"/>
      <c r="M16" s="31"/>
      <c r="N16" s="30"/>
      <c r="O16" s="18"/>
      <c r="P16" s="18"/>
      <c r="Q16" s="31"/>
      <c r="R16" s="30"/>
      <c r="S16" s="18"/>
      <c r="T16" s="18"/>
      <c r="U16" s="31"/>
      <c r="V16" s="30"/>
      <c r="W16" s="18"/>
      <c r="X16" s="18"/>
      <c r="Y16" s="31"/>
      <c r="Z16" s="30"/>
    </row>
    <row r="17" spans="2:26" ht="13.15" customHeight="1" x14ac:dyDescent="0.15">
      <c r="C17" s="67" t="s">
        <v>16</v>
      </c>
      <c r="D17" s="57"/>
      <c r="E17" s="56" t="s">
        <v>17</v>
      </c>
      <c r="F17" s="57"/>
      <c r="G17" s="56" t="s">
        <v>18</v>
      </c>
      <c r="H17" s="57"/>
      <c r="I17" s="54" t="s">
        <v>19</v>
      </c>
      <c r="J17" s="55"/>
      <c r="K17" s="54" t="s">
        <v>20</v>
      </c>
      <c r="L17" s="55"/>
      <c r="M17" s="54" t="s">
        <v>21</v>
      </c>
      <c r="N17" s="55"/>
      <c r="O17" s="54" t="s">
        <v>22</v>
      </c>
      <c r="P17" s="55"/>
      <c r="Q17" s="54" t="s">
        <v>23</v>
      </c>
      <c r="R17" s="55"/>
      <c r="S17" s="54" t="s">
        <v>24</v>
      </c>
      <c r="T17" s="55"/>
      <c r="U17" s="54" t="s">
        <v>25</v>
      </c>
      <c r="V17" s="55"/>
      <c r="W17" s="54" t="s">
        <v>14</v>
      </c>
      <c r="X17" s="55"/>
      <c r="Y17" s="54" t="s">
        <v>15</v>
      </c>
      <c r="Z17" s="55"/>
    </row>
    <row r="18" spans="2:26" ht="13.15" customHeight="1" x14ac:dyDescent="0.15"/>
    <row r="19" spans="2:26" ht="13.15" customHeight="1" x14ac:dyDescent="0.15">
      <c r="Y19" s="63" t="s">
        <v>2</v>
      </c>
      <c r="Z19" s="64"/>
    </row>
    <row r="20" spans="2:26" ht="13.15" customHeight="1" x14ac:dyDescent="0.15"/>
    <row r="21" spans="2:26" ht="13.15" customHeight="1" x14ac:dyDescent="0.15">
      <c r="C21" s="11" t="s">
        <v>38</v>
      </c>
    </row>
    <row r="22" spans="2:26" ht="13.15" customHeight="1" x14ac:dyDescent="0.15">
      <c r="C22" s="37" t="s">
        <v>44</v>
      </c>
    </row>
    <row r="23" spans="2:26" ht="13.15" customHeight="1" thickBot="1" x14ac:dyDescent="0.2"/>
    <row r="24" spans="2:26" ht="13.15" customHeight="1" thickTop="1" thickBot="1" x14ac:dyDescent="0.2">
      <c r="C24" s="47" t="s">
        <v>31</v>
      </c>
      <c r="D24" s="48"/>
    </row>
    <row r="25" spans="2:26" ht="13.15" customHeight="1" thickTop="1" x14ac:dyDescent="0.15">
      <c r="C25" s="38">
        <v>200000</v>
      </c>
      <c r="D25" s="38"/>
      <c r="E25" t="s">
        <v>1</v>
      </c>
      <c r="F25" s="24">
        <v>3</v>
      </c>
      <c r="G25" t="s">
        <v>3</v>
      </c>
      <c r="H25" s="51">
        <f>C25*F25</f>
        <v>600000</v>
      </c>
      <c r="I25" s="51"/>
      <c r="J25" t="s">
        <v>0</v>
      </c>
      <c r="K25" t="s">
        <v>4</v>
      </c>
    </row>
    <row r="26" spans="2:26" ht="13.15" customHeight="1" thickBot="1" x14ac:dyDescent="0.2"/>
    <row r="27" spans="2:26" ht="13.15" customHeight="1" thickTop="1" thickBot="1" x14ac:dyDescent="0.2">
      <c r="C27" s="47" t="s">
        <v>32</v>
      </c>
      <c r="D27" s="48"/>
    </row>
    <row r="28" spans="2:26" ht="13.15" customHeight="1" thickTop="1" x14ac:dyDescent="0.15">
      <c r="C28" s="38">
        <v>220000</v>
      </c>
      <c r="D28" s="38"/>
      <c r="E28" t="s">
        <v>1</v>
      </c>
      <c r="F28" s="24">
        <v>9</v>
      </c>
      <c r="G28" t="s">
        <v>3</v>
      </c>
      <c r="H28" s="51">
        <f>C28*F28</f>
        <v>1980000</v>
      </c>
      <c r="I28" s="51"/>
      <c r="J28" t="s">
        <v>0</v>
      </c>
      <c r="K28" t="s">
        <v>5</v>
      </c>
    </row>
    <row r="29" spans="2:26" ht="13.9" customHeight="1" x14ac:dyDescent="0.15"/>
    <row r="30" spans="2:26" ht="16.5" x14ac:dyDescent="0.15">
      <c r="B30" t="s">
        <v>7</v>
      </c>
      <c r="G30" s="20" t="s">
        <v>39</v>
      </c>
      <c r="H30" s="49">
        <f>H25+H28</f>
        <v>2580000</v>
      </c>
      <c r="I30" s="50"/>
      <c r="J30" t="s">
        <v>0</v>
      </c>
      <c r="K30" t="s">
        <v>40</v>
      </c>
      <c r="M30" s="46">
        <f>H30/12</f>
        <v>215000</v>
      </c>
      <c r="N30" s="46"/>
      <c r="O30" t="s">
        <v>0</v>
      </c>
      <c r="P30" t="s">
        <v>6</v>
      </c>
      <c r="Q30" s="2" t="s">
        <v>29</v>
      </c>
      <c r="S30" s="7"/>
    </row>
    <row r="31" spans="2:26" ht="16.5" x14ac:dyDescent="0.15">
      <c r="G31" s="20"/>
      <c r="H31" s="21"/>
      <c r="I31" s="22"/>
      <c r="M31" s="46">
        <f>M30</f>
        <v>215000</v>
      </c>
      <c r="N31" s="46"/>
      <c r="O31" s="10" t="s">
        <v>41</v>
      </c>
      <c r="Q31" s="68">
        <f>M31/30</f>
        <v>7166.666666666667</v>
      </c>
      <c r="R31" s="68"/>
      <c r="S31" t="s">
        <v>9</v>
      </c>
    </row>
    <row r="32" spans="2:26" ht="16.5" x14ac:dyDescent="0.15">
      <c r="G32" s="20"/>
      <c r="H32" s="21"/>
      <c r="I32" s="22"/>
      <c r="M32" s="23"/>
      <c r="N32" s="23"/>
      <c r="P32" s="20" t="s">
        <v>8</v>
      </c>
      <c r="Q32" s="69">
        <v>7170</v>
      </c>
      <c r="R32" s="69"/>
      <c r="S32" s="7" t="s">
        <v>0</v>
      </c>
    </row>
    <row r="33" spans="1:27" ht="16.5" x14ac:dyDescent="0.15">
      <c r="G33" s="20"/>
      <c r="H33" s="21"/>
      <c r="I33" s="22"/>
      <c r="M33" s="23"/>
      <c r="N33" s="23"/>
      <c r="Q33" s="69">
        <f>Q32</f>
        <v>7170</v>
      </c>
      <c r="R33" s="70"/>
      <c r="S33" s="7" t="s">
        <v>42</v>
      </c>
      <c r="U33" s="68">
        <f>Q33/3*2</f>
        <v>4780</v>
      </c>
      <c r="V33" s="68"/>
      <c r="W33" t="s">
        <v>11</v>
      </c>
    </row>
    <row r="34" spans="1:27" ht="16.5" x14ac:dyDescent="0.15">
      <c r="G34" s="20"/>
      <c r="H34" s="21"/>
      <c r="I34" s="22"/>
      <c r="M34" s="23"/>
      <c r="N34" s="23"/>
      <c r="Q34" s="2"/>
      <c r="S34" s="7"/>
      <c r="T34" s="20" t="s">
        <v>10</v>
      </c>
      <c r="U34" s="74">
        <f>U33</f>
        <v>4780</v>
      </c>
      <c r="V34" s="74"/>
      <c r="W34" t="s">
        <v>0</v>
      </c>
      <c r="X34" s="2" t="s">
        <v>28</v>
      </c>
    </row>
    <row r="35" spans="1:27" ht="16.5" x14ac:dyDescent="0.15">
      <c r="G35" s="20"/>
      <c r="H35" s="21"/>
      <c r="I35" s="22"/>
      <c r="M35" s="23"/>
      <c r="N35" s="23"/>
      <c r="Q35" s="2"/>
      <c r="S35" s="7"/>
    </row>
    <row r="36" spans="1:27" ht="16.5" x14ac:dyDescent="0.15">
      <c r="C36" s="11" t="s">
        <v>58</v>
      </c>
      <c r="G36" s="20"/>
      <c r="H36" s="21"/>
      <c r="I36" s="22"/>
      <c r="M36" s="23"/>
      <c r="N36" s="23"/>
      <c r="Q36" s="2"/>
      <c r="S36" s="7"/>
    </row>
    <row r="37" spans="1:27" ht="16.5" x14ac:dyDescent="0.15">
      <c r="C37" s="37" t="s">
        <v>43</v>
      </c>
      <c r="G37" s="20"/>
      <c r="H37" s="21"/>
      <c r="I37" s="22"/>
      <c r="M37" s="23"/>
      <c r="N37" s="23"/>
      <c r="Q37" s="2"/>
      <c r="S37" s="7"/>
      <c r="T37" s="7"/>
      <c r="U37" s="7"/>
    </row>
    <row r="38" spans="1:27" ht="16.5" x14ac:dyDescent="0.15">
      <c r="C38" s="37" t="s">
        <v>59</v>
      </c>
      <c r="G38" s="20"/>
      <c r="H38" s="21"/>
      <c r="I38" s="22"/>
      <c r="M38" s="23"/>
      <c r="N38" s="23"/>
      <c r="Q38" s="2"/>
      <c r="S38" s="7"/>
      <c r="T38" s="7"/>
      <c r="U38" s="7"/>
    </row>
    <row r="39" spans="1:27" ht="16.5" x14ac:dyDescent="0.15">
      <c r="C39" s="37" t="s">
        <v>60</v>
      </c>
      <c r="G39" s="20"/>
      <c r="H39" s="21"/>
      <c r="I39" s="22"/>
      <c r="M39" s="23"/>
      <c r="N39" s="23"/>
      <c r="Q39" s="2"/>
      <c r="S39" s="7"/>
    </row>
    <row r="40" spans="1:27" ht="16.5" x14ac:dyDescent="0.15">
      <c r="A40" s="34"/>
      <c r="B40" s="35" t="s">
        <v>51</v>
      </c>
      <c r="G40" s="20"/>
      <c r="H40" s="21"/>
      <c r="I40" s="22"/>
      <c r="M40" s="23"/>
      <c r="N40" s="23"/>
      <c r="Q40" s="2"/>
      <c r="S40" s="7"/>
      <c r="V40" s="6"/>
      <c r="AA40" s="36" t="s">
        <v>51</v>
      </c>
    </row>
    <row r="41" spans="1:27" ht="13.15" customHeight="1" x14ac:dyDescent="0.15">
      <c r="B41" s="20" t="s">
        <v>37</v>
      </c>
      <c r="C41" s="38" t="s">
        <v>52</v>
      </c>
      <c r="D41" s="38"/>
      <c r="E41" s="38" t="s">
        <v>52</v>
      </c>
      <c r="F41" s="38"/>
      <c r="G41" s="38" t="s">
        <v>52</v>
      </c>
      <c r="H41" s="38"/>
      <c r="I41" s="38" t="s">
        <v>52</v>
      </c>
      <c r="J41" s="38"/>
      <c r="K41" s="38" t="s">
        <v>52</v>
      </c>
      <c r="L41" s="38"/>
      <c r="M41" s="38" t="s">
        <v>52</v>
      </c>
      <c r="N41" s="38"/>
      <c r="O41" s="38" t="s">
        <v>52</v>
      </c>
      <c r="P41" s="38"/>
      <c r="Q41" s="38" t="s">
        <v>52</v>
      </c>
      <c r="R41" s="38"/>
      <c r="S41" s="38" t="s">
        <v>52</v>
      </c>
      <c r="T41" s="38"/>
      <c r="U41" s="75" t="s">
        <v>52</v>
      </c>
      <c r="V41" s="76"/>
      <c r="W41" s="38">
        <v>220000</v>
      </c>
      <c r="X41" s="38"/>
      <c r="Y41" s="38">
        <v>220000</v>
      </c>
      <c r="Z41" s="38"/>
      <c r="AA41" s="19" t="s">
        <v>37</v>
      </c>
    </row>
    <row r="42" spans="1:27" ht="13.15" customHeight="1" x14ac:dyDescent="0.15">
      <c r="U42" s="7"/>
      <c r="V42" s="6"/>
      <c r="W42" s="3"/>
      <c r="X42" s="3"/>
      <c r="Y42" s="31"/>
      <c r="Z42" s="30"/>
    </row>
    <row r="43" spans="1:27" ht="13.15" customHeight="1" x14ac:dyDescent="0.15">
      <c r="U43" s="7"/>
      <c r="V43" s="6"/>
      <c r="W43" s="3"/>
      <c r="X43" s="3"/>
      <c r="Y43" s="31"/>
      <c r="Z43" s="30"/>
    </row>
    <row r="44" spans="1:27" ht="13.15" customHeight="1" x14ac:dyDescent="0.15">
      <c r="U44" s="7"/>
      <c r="V44" s="6"/>
      <c r="W44" s="3"/>
      <c r="X44" s="3"/>
      <c r="Y44" s="31"/>
      <c r="Z44" s="30"/>
    </row>
    <row r="45" spans="1:27" ht="13.15" customHeight="1" x14ac:dyDescent="0.15">
      <c r="U45" s="7"/>
      <c r="V45" s="6"/>
      <c r="W45" s="3"/>
      <c r="X45" s="3"/>
      <c r="Y45" s="31"/>
      <c r="Z45" s="30"/>
    </row>
    <row r="46" spans="1:27" ht="13.15" customHeight="1" x14ac:dyDescent="0.15">
      <c r="C46" s="56" t="s">
        <v>16</v>
      </c>
      <c r="D46" s="57"/>
      <c r="E46" s="56" t="s">
        <v>17</v>
      </c>
      <c r="F46" s="57"/>
      <c r="G46" s="56" t="s">
        <v>18</v>
      </c>
      <c r="H46" s="57"/>
      <c r="I46" s="41" t="s">
        <v>19</v>
      </c>
      <c r="J46" s="58"/>
      <c r="K46" s="41" t="s">
        <v>20</v>
      </c>
      <c r="L46" s="58"/>
      <c r="M46" s="41" t="s">
        <v>21</v>
      </c>
      <c r="N46" s="58"/>
      <c r="O46" s="41" t="s">
        <v>22</v>
      </c>
      <c r="P46" s="58"/>
      <c r="Q46" s="41" t="s">
        <v>23</v>
      </c>
      <c r="R46" s="58"/>
      <c r="S46" s="41" t="s">
        <v>24</v>
      </c>
      <c r="T46" s="58"/>
      <c r="U46" s="41" t="s">
        <v>25</v>
      </c>
      <c r="V46" s="42"/>
      <c r="W46" s="43" t="s">
        <v>14</v>
      </c>
      <c r="X46" s="44"/>
      <c r="Y46" s="54" t="s">
        <v>15</v>
      </c>
      <c r="Z46" s="55"/>
    </row>
    <row r="47" spans="1:27" ht="13.15" customHeight="1" x14ac:dyDescent="0.15">
      <c r="U47" s="7"/>
      <c r="V47" s="6"/>
    </row>
    <row r="48" spans="1:27" ht="13.15" customHeight="1" x14ac:dyDescent="0.15">
      <c r="Y48" s="63" t="s">
        <v>2</v>
      </c>
      <c r="Z48" s="64"/>
    </row>
    <row r="49" spans="3:28" ht="16.5" x14ac:dyDescent="0.15">
      <c r="G49" s="20"/>
      <c r="H49" s="21"/>
      <c r="I49" s="22"/>
      <c r="M49" s="23"/>
      <c r="N49" s="23"/>
      <c r="Q49" s="2"/>
      <c r="S49" s="7"/>
    </row>
    <row r="50" spans="3:28" ht="9" customHeight="1" x14ac:dyDescent="0.15">
      <c r="O50" s="7"/>
    </row>
    <row r="51" spans="3:28" ht="14.25" x14ac:dyDescent="0.15">
      <c r="C51" s="11"/>
    </row>
    <row r="52" spans="3:28" ht="14.25" thickBot="1" x14ac:dyDescent="0.2">
      <c r="U52" t="s">
        <v>55</v>
      </c>
    </row>
    <row r="53" spans="3:28" ht="13.15" customHeight="1" thickTop="1" thickBot="1" x14ac:dyDescent="0.2">
      <c r="C53" s="39" t="s">
        <v>33</v>
      </c>
      <c r="D53" s="40"/>
      <c r="F53" s="14" t="s">
        <v>34</v>
      </c>
      <c r="G53" s="2"/>
      <c r="U53" t="s">
        <v>12</v>
      </c>
    </row>
    <row r="54" spans="3:28" ht="17.25" thickTop="1" x14ac:dyDescent="0.15">
      <c r="C54" s="38">
        <v>220000</v>
      </c>
      <c r="D54" s="38"/>
      <c r="E54" t="s">
        <v>1</v>
      </c>
      <c r="F54" s="24">
        <v>2</v>
      </c>
      <c r="G54" t="s">
        <v>3</v>
      </c>
      <c r="H54" s="38">
        <f>C54*F54</f>
        <v>440000</v>
      </c>
      <c r="I54" s="38"/>
      <c r="J54" t="s">
        <v>0</v>
      </c>
      <c r="K54" s="13" t="s">
        <v>30</v>
      </c>
      <c r="L54" s="13"/>
      <c r="U54" t="s">
        <v>13</v>
      </c>
    </row>
    <row r="55" spans="3:28" x14ac:dyDescent="0.15">
      <c r="K55" s="13"/>
      <c r="L55" s="13"/>
      <c r="M55" s="13"/>
      <c r="N55" s="13"/>
    </row>
    <row r="56" spans="3:28" ht="16.5" x14ac:dyDescent="0.15">
      <c r="H56" s="59">
        <f>H54</f>
        <v>440000</v>
      </c>
      <c r="I56" s="59"/>
      <c r="J56" t="s">
        <v>45</v>
      </c>
      <c r="M56" s="61">
        <f>H56/2</f>
        <v>220000</v>
      </c>
      <c r="N56" s="61"/>
      <c r="O56" s="13" t="s">
        <v>46</v>
      </c>
      <c r="V56" s="73">
        <v>340000</v>
      </c>
      <c r="W56" s="73"/>
      <c r="X56" t="s">
        <v>0</v>
      </c>
      <c r="Y56" t="s">
        <v>47</v>
      </c>
    </row>
    <row r="57" spans="3:28" ht="16.5" x14ac:dyDescent="0.15">
      <c r="V57" t="s">
        <v>50</v>
      </c>
      <c r="X57" s="25"/>
      <c r="Y57" s="25"/>
    </row>
    <row r="58" spans="3:28" ht="16.5" x14ac:dyDescent="0.15">
      <c r="H58" s="60">
        <f>M56</f>
        <v>220000</v>
      </c>
      <c r="I58" s="60"/>
      <c r="J58" t="s">
        <v>35</v>
      </c>
      <c r="M58" s="62">
        <f>H58/30</f>
        <v>7333.333333333333</v>
      </c>
      <c r="N58" s="62"/>
      <c r="O58" s="12"/>
      <c r="X58" s="68">
        <f>V56/30</f>
        <v>11333.333333333334</v>
      </c>
      <c r="Y58" s="68"/>
    </row>
    <row r="60" spans="3:28" ht="16.5" x14ac:dyDescent="0.15">
      <c r="I60" s="32" t="s">
        <v>8</v>
      </c>
      <c r="J60" s="45">
        <v>7330</v>
      </c>
      <c r="K60" s="45"/>
      <c r="L60" t="s">
        <v>0</v>
      </c>
      <c r="Q60" s="10"/>
      <c r="R60" s="10"/>
      <c r="S60" s="10"/>
      <c r="T60" s="10"/>
      <c r="U60" s="10"/>
      <c r="V60" s="10"/>
      <c r="Y60" s="32" t="s">
        <v>8</v>
      </c>
      <c r="Z60" s="72">
        <v>11330</v>
      </c>
      <c r="AA60" s="72"/>
      <c r="AB60" t="s">
        <v>0</v>
      </c>
    </row>
    <row r="61" spans="3:28" x14ac:dyDescent="0.15">
      <c r="Q61" s="9"/>
      <c r="R61" s="9"/>
      <c r="S61" s="9"/>
      <c r="T61" s="9"/>
      <c r="U61" s="9"/>
      <c r="V61" s="9"/>
    </row>
    <row r="62" spans="3:28" ht="16.5" x14ac:dyDescent="0.15">
      <c r="G62" s="4">
        <f>J60</f>
        <v>7330</v>
      </c>
      <c r="H62" t="s">
        <v>48</v>
      </c>
      <c r="J62" s="52">
        <f>G62/3*2</f>
        <v>4886.666666666667</v>
      </c>
      <c r="K62" s="52"/>
      <c r="L62" s="12"/>
      <c r="M62" s="16"/>
      <c r="N62" s="16"/>
      <c r="O62" s="16"/>
      <c r="P62" s="16"/>
      <c r="Q62" s="13"/>
      <c r="R62" s="17"/>
      <c r="S62" s="17"/>
      <c r="T62" s="17"/>
      <c r="U62" s="17"/>
      <c r="V62" s="53">
        <f>Z60</f>
        <v>11330</v>
      </c>
      <c r="W62" s="53"/>
      <c r="X62" t="s">
        <v>36</v>
      </c>
      <c r="Y62" s="5"/>
      <c r="Z62" s="71">
        <f>Z60/3*2</f>
        <v>7553.333333333333</v>
      </c>
      <c r="AA62" s="71"/>
    </row>
    <row r="64" spans="3:28" ht="16.5" x14ac:dyDescent="0.15">
      <c r="J64" s="33" t="s">
        <v>10</v>
      </c>
      <c r="K64" s="15">
        <f>J62</f>
        <v>4886.666666666667</v>
      </c>
      <c r="L64" s="7" t="s">
        <v>0</v>
      </c>
      <c r="M64" s="7"/>
      <c r="N64" s="7"/>
      <c r="O64" s="7"/>
      <c r="P64" s="7"/>
      <c r="Y64" s="32" t="s">
        <v>10</v>
      </c>
      <c r="Z64" s="1">
        <v>7553</v>
      </c>
      <c r="AA64" t="s">
        <v>0</v>
      </c>
    </row>
  </sheetData>
  <sheetProtection sheet="1" objects="1" scenarios="1" selectLockedCells="1" selectUnlockedCells="1"/>
  <mergeCells count="79">
    <mergeCell ref="Z62:AA62"/>
    <mergeCell ref="Z60:AA60"/>
    <mergeCell ref="X58:Y58"/>
    <mergeCell ref="V56:W56"/>
    <mergeCell ref="M17:N17"/>
    <mergeCell ref="O17:P17"/>
    <mergeCell ref="Q17:R17"/>
    <mergeCell ref="S17:T17"/>
    <mergeCell ref="U17:V17"/>
    <mergeCell ref="W17:X17"/>
    <mergeCell ref="Y17:Z17"/>
    <mergeCell ref="Y19:Z19"/>
    <mergeCell ref="U33:V33"/>
    <mergeCell ref="U34:V34"/>
    <mergeCell ref="U41:V41"/>
    <mergeCell ref="W41:X41"/>
    <mergeCell ref="I13:J13"/>
    <mergeCell ref="C25:D25"/>
    <mergeCell ref="C28:D28"/>
    <mergeCell ref="K17:L17"/>
    <mergeCell ref="S46:T46"/>
    <mergeCell ref="C17:D17"/>
    <mergeCell ref="E17:F17"/>
    <mergeCell ref="G17:H17"/>
    <mergeCell ref="I17:J17"/>
    <mergeCell ref="Q31:R31"/>
    <mergeCell ref="Q32:R32"/>
    <mergeCell ref="Q33:R33"/>
    <mergeCell ref="Q41:R41"/>
    <mergeCell ref="S41:T41"/>
    <mergeCell ref="C12:D12"/>
    <mergeCell ref="M12:N12"/>
    <mergeCell ref="Y12:Z12"/>
    <mergeCell ref="I12:J12"/>
    <mergeCell ref="K12:L12"/>
    <mergeCell ref="G12:H12"/>
    <mergeCell ref="E12:F12"/>
    <mergeCell ref="O12:P12"/>
    <mergeCell ref="Q12:R12"/>
    <mergeCell ref="S12:T12"/>
    <mergeCell ref="U12:V12"/>
    <mergeCell ref="W12:X12"/>
    <mergeCell ref="J62:K62"/>
    <mergeCell ref="V62:W62"/>
    <mergeCell ref="Y46:Z46"/>
    <mergeCell ref="C46:D46"/>
    <mergeCell ref="E46:F46"/>
    <mergeCell ref="G46:H46"/>
    <mergeCell ref="I46:J46"/>
    <mergeCell ref="K46:L46"/>
    <mergeCell ref="M46:N46"/>
    <mergeCell ref="O46:P46"/>
    <mergeCell ref="Q46:R46"/>
    <mergeCell ref="H56:I56"/>
    <mergeCell ref="H58:I58"/>
    <mergeCell ref="M56:N56"/>
    <mergeCell ref="M58:N58"/>
    <mergeCell ref="Y48:Z48"/>
    <mergeCell ref="J60:K60"/>
    <mergeCell ref="M30:N30"/>
    <mergeCell ref="C24:D24"/>
    <mergeCell ref="C27:D27"/>
    <mergeCell ref="M31:N31"/>
    <mergeCell ref="H30:I30"/>
    <mergeCell ref="H25:I25"/>
    <mergeCell ref="H28:I28"/>
    <mergeCell ref="C41:D41"/>
    <mergeCell ref="E41:F41"/>
    <mergeCell ref="G41:H41"/>
    <mergeCell ref="I41:J41"/>
    <mergeCell ref="K41:L41"/>
    <mergeCell ref="M41:N41"/>
    <mergeCell ref="Y41:Z41"/>
    <mergeCell ref="C53:D53"/>
    <mergeCell ref="C54:D54"/>
    <mergeCell ref="H54:I54"/>
    <mergeCell ref="O41:P41"/>
    <mergeCell ref="U46:V46"/>
    <mergeCell ref="W46:X46"/>
  </mergeCells>
  <phoneticPr fontId="1"/>
  <pageMargins left="0.6692913385826772" right="0.35433070866141736" top="0.74803149606299213" bottom="0.59055118110236227" header="0.31496062992125984" footer="0.31496062992125984"/>
  <pageSetup paperSize="9" scale="85"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傷手・出手  </vt:lpstr>
      <vt:lpstr>'傷手・出手  '!Print_Area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WS40</dc:creator>
  <cp:lastModifiedBy>FJ-USER</cp:lastModifiedBy>
  <cp:lastPrinted>2016-07-20T02:51:58Z</cp:lastPrinted>
  <dcterms:created xsi:type="dcterms:W3CDTF">2016-06-20T01:00:36Z</dcterms:created>
  <dcterms:modified xsi:type="dcterms:W3CDTF">2016-07-20T05:00:29Z</dcterms:modified>
</cp:coreProperties>
</file>